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2"/>
  </bookViews>
  <sheets>
    <sheet name="U-14" sheetId="1" r:id="rId1"/>
    <sheet name="優勝大会" sheetId="2" r:id="rId2"/>
    <sheet name="会場責任者一覧" sheetId="3" r:id="rId3"/>
    <sheet name="審判割り" sheetId="4" r:id="rId4"/>
  </sheets>
  <definedNames>
    <definedName name="_xlnm.Print_Area" localSheetId="0">'U-14'!$B$1:$U$74</definedName>
    <definedName name="_xlnm.Print_Area" localSheetId="3">'審判割り'!$A$1:$F$32</definedName>
    <definedName name="_xlnm.Print_Area" localSheetId="1">'優勝大会'!$B$1:$S$103</definedName>
  </definedNames>
  <calcPr calcMode="manual" fullCalcOnLoad="1"/>
</workbook>
</file>

<file path=xl/comments1.xml><?xml version="1.0" encoding="utf-8"?>
<comments xmlns="http://schemas.openxmlformats.org/spreadsheetml/2006/main">
  <authors>
    <author>user01</author>
  </authors>
  <commentList>
    <comment ref="W5" authorId="0">
      <text>
        <r>
          <rPr>
            <b/>
            <sz val="9"/>
            <rFont val="ＭＳ Ｐゴシック"/>
            <family val="3"/>
          </rPr>
          <t>抽選時に番号を入力</t>
        </r>
      </text>
    </comment>
  </commentList>
</comments>
</file>

<file path=xl/sharedStrings.xml><?xml version="1.0" encoding="utf-8"?>
<sst xmlns="http://schemas.openxmlformats.org/spreadsheetml/2006/main" count="315" uniqueCount="234">
  <si>
    <t>番号</t>
  </si>
  <si>
    <t>屋島クラブ</t>
  </si>
  <si>
    <t>一宮クラブ</t>
  </si>
  <si>
    <t>下笠居クラブ</t>
  </si>
  <si>
    <t>山田Ａ</t>
  </si>
  <si>
    <t>山田Ｂ</t>
  </si>
  <si>
    <t>木太クラブ</t>
  </si>
  <si>
    <t>庵治っ子</t>
  </si>
  <si>
    <t>国分寺クラブ</t>
  </si>
  <si>
    <t>三木クラブＡ</t>
  </si>
  <si>
    <t>三木クラブＢ</t>
  </si>
  <si>
    <t>丸亀東クラブＡ</t>
  </si>
  <si>
    <t>丸亀東クラブＢ</t>
  </si>
  <si>
    <t>丸亀ウエスト</t>
  </si>
  <si>
    <t>丸亀南クラブＡ</t>
  </si>
  <si>
    <t>丸亀南クラブＢ</t>
  </si>
  <si>
    <t>綾歌クラブ</t>
  </si>
  <si>
    <t>坂出クラブ</t>
  </si>
  <si>
    <t>坂出東部</t>
  </si>
  <si>
    <t>白峰クラブ</t>
  </si>
  <si>
    <t>綾上クラブ</t>
  </si>
  <si>
    <t>ＲＹＯＮＡＮ</t>
  </si>
  <si>
    <t>まんのうクラブＡ</t>
  </si>
  <si>
    <t>まんのうクラブＢ</t>
  </si>
  <si>
    <t>三豊クラブ</t>
  </si>
  <si>
    <t>詫間クラブ</t>
  </si>
  <si>
    <t>白鳥クラブ</t>
  </si>
  <si>
    <t>チーム大川</t>
  </si>
  <si>
    <t>小豆島クラブ</t>
  </si>
  <si>
    <t>第９回　Ｕ１４クラブチャンピオンシップ　男子バレーボール大会</t>
  </si>
  <si>
    <t>A1</t>
  </si>
  <si>
    <t>A2</t>
  </si>
  <si>
    <t>A3</t>
  </si>
  <si>
    <t>A4</t>
  </si>
  <si>
    <t>A5</t>
  </si>
  <si>
    <t>A6</t>
  </si>
  <si>
    <t>A7</t>
  </si>
  <si>
    <t>D1</t>
  </si>
  <si>
    <t>D2</t>
  </si>
  <si>
    <t>D3</t>
  </si>
  <si>
    <t>D4</t>
  </si>
  <si>
    <t>D5</t>
  </si>
  <si>
    <t>B1</t>
  </si>
  <si>
    <t>B2</t>
  </si>
  <si>
    <t>B3</t>
  </si>
  <si>
    <t>B5</t>
  </si>
  <si>
    <t>B6</t>
  </si>
  <si>
    <t>B7</t>
  </si>
  <si>
    <t>D6</t>
  </si>
  <si>
    <t>B4</t>
  </si>
  <si>
    <t>C1</t>
  </si>
  <si>
    <t>C2</t>
  </si>
  <si>
    <t>C3</t>
  </si>
  <si>
    <t>C4</t>
  </si>
  <si>
    <t>C5</t>
  </si>
  <si>
    <t>C6</t>
  </si>
  <si>
    <t>C7</t>
  </si>
  <si>
    <t>7日</t>
  </si>
  <si>
    <t>8日</t>
  </si>
  <si>
    <t>A3</t>
  </si>
  <si>
    <t>シードは91～94</t>
  </si>
  <si>
    <t>高松</t>
  </si>
  <si>
    <t>E4</t>
  </si>
  <si>
    <t>A1</t>
  </si>
  <si>
    <t>E1</t>
  </si>
  <si>
    <t>E6</t>
  </si>
  <si>
    <t>A2</t>
  </si>
  <si>
    <t>E2</t>
  </si>
  <si>
    <t>E5</t>
  </si>
  <si>
    <t>E3</t>
  </si>
  <si>
    <t>D1</t>
  </si>
  <si>
    <t>D4</t>
  </si>
  <si>
    <t>B2</t>
  </si>
  <si>
    <t>D5</t>
  </si>
  <si>
    <t>丸亀</t>
  </si>
  <si>
    <t>D3</t>
  </si>
  <si>
    <t>綾・坂</t>
  </si>
  <si>
    <t>仲・善</t>
  </si>
  <si>
    <t>C4</t>
  </si>
  <si>
    <t>三・観</t>
  </si>
  <si>
    <t>さ・東</t>
  </si>
  <si>
    <t>.</t>
  </si>
  <si>
    <t>小豆</t>
  </si>
  <si>
    <t>附属高松</t>
  </si>
  <si>
    <t>高松北</t>
  </si>
  <si>
    <t>桜町</t>
  </si>
  <si>
    <t>紫雲</t>
  </si>
  <si>
    <t>玉藻・高松第一</t>
  </si>
  <si>
    <t>屋島</t>
  </si>
  <si>
    <t>龍雲</t>
  </si>
  <si>
    <t>勝賀</t>
  </si>
  <si>
    <t>一宮</t>
  </si>
  <si>
    <t>香東</t>
  </si>
  <si>
    <t>下笠居</t>
  </si>
  <si>
    <t>山田</t>
  </si>
  <si>
    <t>太田</t>
  </si>
  <si>
    <t>古高松</t>
  </si>
  <si>
    <t>木太</t>
  </si>
  <si>
    <t>牟礼</t>
  </si>
  <si>
    <t>香川第一</t>
  </si>
  <si>
    <t>国分寺</t>
  </si>
  <si>
    <t>香川誠陵</t>
  </si>
  <si>
    <t>三木</t>
  </si>
  <si>
    <t>直島</t>
  </si>
  <si>
    <t>丸亀東</t>
  </si>
  <si>
    <t>丸亀西</t>
  </si>
  <si>
    <t>丸亀南</t>
  </si>
  <si>
    <t>綾歌</t>
  </si>
  <si>
    <t>飯山</t>
  </si>
  <si>
    <t>附属坂出</t>
  </si>
  <si>
    <t>坂出</t>
  </si>
  <si>
    <t>坂出東部</t>
  </si>
  <si>
    <t>白峰</t>
  </si>
  <si>
    <t>綾上</t>
  </si>
  <si>
    <t>綾南</t>
  </si>
  <si>
    <t>宇多津</t>
  </si>
  <si>
    <t>善通寺西</t>
  </si>
  <si>
    <t>善通寺東</t>
  </si>
  <si>
    <t>満濃</t>
  </si>
  <si>
    <t>多度津</t>
  </si>
  <si>
    <t>観音寺中部</t>
  </si>
  <si>
    <t>豊浜</t>
  </si>
  <si>
    <t>三豊</t>
  </si>
  <si>
    <t>豊中</t>
  </si>
  <si>
    <t>詫間</t>
  </si>
  <si>
    <t>仁尾</t>
  </si>
  <si>
    <t>さぬき南・津田</t>
  </si>
  <si>
    <t>長尾</t>
  </si>
  <si>
    <t>白鳥</t>
  </si>
  <si>
    <t>大川</t>
  </si>
  <si>
    <t>小豆島</t>
  </si>
  <si>
    <t>平成26年度　香川県中学生バレーボール女子優勝大会</t>
  </si>
  <si>
    <t>B3</t>
  </si>
  <si>
    <t>B4</t>
  </si>
  <si>
    <t>B5</t>
  </si>
  <si>
    <t>C1</t>
  </si>
  <si>
    <t>C2</t>
  </si>
  <si>
    <t>C3</t>
  </si>
  <si>
    <t>C4</t>
  </si>
  <si>
    <t>C5</t>
  </si>
  <si>
    <t>D2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</si>
  <si>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</si>
  <si>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</si>
  <si>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</si>
  <si>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</si>
  <si>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</si>
  <si>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</si>
  <si>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</si>
  <si>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</si>
  <si>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</si>
  <si>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</si>
  <si>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</si>
  <si>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</si>
  <si>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</si>
  <si>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</si>
  <si>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</si>
  <si>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D6</t>
  </si>
  <si>
    <t>D1</t>
  </si>
  <si>
    <t>D3</t>
  </si>
  <si>
    <t>引田</t>
  </si>
  <si>
    <t>７日</t>
  </si>
  <si>
    <t>８日</t>
  </si>
  <si>
    <t xml:space="preserve"> 　３月７日（土）　善通寺市民体育館Ａ・Ｂ・Ｃ・Ｄ　</t>
  </si>
  <si>
    <t>　 　　 ８日（日）　善通寺市民体育館Ａ・Ｂ</t>
  </si>
  <si>
    <t>飯山ﾋﾟｰﾁﾎﾞｰｲｽﾞ</t>
  </si>
  <si>
    <t>宇多津RANGERS</t>
  </si>
  <si>
    <t>善通寺東ﾁｰﾑＡ</t>
  </si>
  <si>
    <t>善通寺東ﾁｰﾑＢ</t>
  </si>
  <si>
    <t>さぬき南ﾊﾞﾚｰﾎﾞｰﾙｸﾗﾌﾞ</t>
  </si>
  <si>
    <t>TEAM 紫雲</t>
  </si>
  <si>
    <t>桜町ﾊﾞﾚｰﾎﾞｰﾙｸﾗﾌﾞ</t>
  </si>
  <si>
    <t>志度・志度東</t>
  </si>
  <si>
    <t>　　　 ８日（日）　善通寺市民体育館　Ｃ・Ｄ</t>
  </si>
  <si>
    <t>A3</t>
  </si>
  <si>
    <t>A4</t>
  </si>
  <si>
    <t>A5</t>
  </si>
  <si>
    <t>会場　審判割り</t>
  </si>
  <si>
    <t>試合番号</t>
  </si>
  <si>
    <t>コート</t>
  </si>
  <si>
    <t>コート</t>
  </si>
  <si>
    <t>笛</t>
  </si>
  <si>
    <t>短</t>
  </si>
  <si>
    <t>長</t>
  </si>
  <si>
    <t>試合チーム</t>
  </si>
  <si>
    <t>－</t>
  </si>
  <si>
    <t>主審</t>
  </si>
  <si>
    <t>副審</t>
  </si>
  <si>
    <t>線審</t>
  </si>
  <si>
    <t>－</t>
  </si>
  <si>
    <t>会場責任者一覧</t>
  </si>
  <si>
    <t>1日目</t>
  </si>
  <si>
    <t>会場</t>
  </si>
  <si>
    <t>飯山総合</t>
  </si>
  <si>
    <t>中学校名</t>
  </si>
  <si>
    <t>氏名</t>
  </si>
  <si>
    <t>会場責任者</t>
  </si>
  <si>
    <t>審判長</t>
  </si>
  <si>
    <t>会場係</t>
  </si>
  <si>
    <t>2日目</t>
  </si>
  <si>
    <t>下笠居</t>
  </si>
  <si>
    <t>谷本佳昭</t>
  </si>
  <si>
    <t>綾南</t>
  </si>
  <si>
    <t>高橋宏行</t>
  </si>
  <si>
    <t>善通寺市民</t>
  </si>
  <si>
    <t>牟礼総合</t>
  </si>
  <si>
    <t>さぬき南</t>
  </si>
  <si>
    <t>下笠居</t>
  </si>
  <si>
    <t>綾田英治</t>
  </si>
  <si>
    <t>綾南</t>
  </si>
  <si>
    <t>綾田英治</t>
  </si>
  <si>
    <t>谷本佳昭</t>
  </si>
  <si>
    <t>樫原誠司</t>
  </si>
  <si>
    <t>平成26年度　香川県中学生バレーボール優勝大会　</t>
  </si>
  <si>
    <t>　３月７日（土）　飯山総合体育館（Ａ・Ｂ・Ｃ）　　　　　　　　　　　　牟礼総合体育館（Ｄ・Ｅ・Ｆ）　　　　　　　　　　　　さぬき南中学校体育館（Ｇ・Ｈ）</t>
  </si>
  <si>
    <t>玉藻</t>
  </si>
  <si>
    <t>岡　雅彦</t>
  </si>
  <si>
    <t>善通寺西</t>
  </si>
  <si>
    <t>大西　俊輝</t>
  </si>
  <si>
    <t>木太</t>
  </si>
  <si>
    <t>高橋すみれ</t>
  </si>
  <si>
    <t>丸亀南</t>
  </si>
  <si>
    <t>六車　優</t>
  </si>
  <si>
    <t>丸亀西</t>
  </si>
  <si>
    <t>徳永貴仁</t>
  </si>
  <si>
    <t>屋島</t>
  </si>
  <si>
    <t>川原久美</t>
  </si>
  <si>
    <t>坂出</t>
  </si>
  <si>
    <t>小柳昌弘</t>
  </si>
  <si>
    <t>豊浜</t>
  </si>
  <si>
    <t>関　沙苗</t>
  </si>
  <si>
    <t>庵治</t>
  </si>
  <si>
    <t>熊野誉絵</t>
  </si>
  <si>
    <t>三木</t>
  </si>
  <si>
    <t>岡田香穂里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</si>
</sst>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slantDashDot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slantDashDot"/>
      <top style="thin"/>
      <bottom/>
    </border>
    <border>
      <left style="thin"/>
      <right style="slantDashDot"/>
      <top/>
      <bottom/>
    </border>
    <border>
      <left style="thin"/>
      <right style="slantDashDot"/>
      <top/>
      <bottom style="thin"/>
    </border>
    <border>
      <left/>
      <right style="slantDashDot"/>
      <top style="thin"/>
      <bottom/>
    </border>
    <border>
      <left/>
      <right style="slantDashDot"/>
      <top/>
      <bottom style="thin"/>
    </border>
    <border>
      <left style="slantDashDot"/>
      <right/>
      <top/>
      <bottom/>
    </border>
    <border>
      <left style="slantDashDot"/>
      <right style="thin"/>
      <top style="thin"/>
      <bottom/>
    </border>
    <border>
      <left style="slantDashDot"/>
      <right style="thin"/>
      <top/>
      <bottom/>
    </border>
    <border>
      <left style="slantDashDot"/>
      <right style="thin"/>
      <top/>
      <bottom style="thin"/>
    </border>
    <border>
      <left style="thin"/>
      <right style="thin"/>
      <top/>
      <bottom/>
    </border>
    <border>
      <left style="slantDashDot"/>
      <right/>
      <top style="thin"/>
      <bottom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hair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Alignment="1">
      <alignment horizontal="right" vertical="center"/>
      <protection/>
    </xf>
    <xf numFmtId="56" fontId="4" fillId="0" borderId="0" xfId="61" applyNumberFormat="1" applyFont="1" applyAlignment="1">
      <alignment horizontal="left"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0" fillId="0" borderId="0" xfId="61" applyAlignment="1">
      <alignment horizontal="distributed" vertical="center"/>
      <protection/>
    </xf>
    <xf numFmtId="0" fontId="1" fillId="0" borderId="0" xfId="61" applyFont="1" applyAlignment="1">
      <alignment horizontal="right" vertical="center"/>
      <protection/>
    </xf>
    <xf numFmtId="0" fontId="0" fillId="0" borderId="0" xfId="61" applyBorder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1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0" fillId="0" borderId="0" xfId="61" applyBorder="1" applyAlignment="1">
      <alignment horizontal="distributed" vertical="center"/>
      <protection/>
    </xf>
    <xf numFmtId="0" fontId="0" fillId="0" borderId="11" xfId="61" applyBorder="1" applyAlignment="1">
      <alignment horizontal="right" vertical="center"/>
      <protection/>
    </xf>
    <xf numFmtId="0" fontId="0" fillId="0" borderId="0" xfId="61" applyBorder="1" applyAlignment="1">
      <alignment horizontal="right" vertical="center"/>
      <protection/>
    </xf>
    <xf numFmtId="0" fontId="0" fillId="0" borderId="12" xfId="61" applyBorder="1">
      <alignment vertical="center"/>
      <protection/>
    </xf>
    <xf numFmtId="0" fontId="0" fillId="0" borderId="0" xfId="61" applyBorder="1" applyAlignment="1">
      <alignment horizontal="left" vertical="center"/>
      <protection/>
    </xf>
    <xf numFmtId="0" fontId="0" fillId="0" borderId="11" xfId="61" applyBorder="1" applyAlignment="1">
      <alignment vertical="center"/>
      <protection/>
    </xf>
    <xf numFmtId="0" fontId="0" fillId="0" borderId="13" xfId="61" applyBorder="1" applyAlignment="1">
      <alignment horizontal="left"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0" fillId="0" borderId="15" xfId="61" applyBorder="1" applyAlignment="1">
      <alignment horizontal="distributed" vertical="center"/>
      <protection/>
    </xf>
    <xf numFmtId="0" fontId="0" fillId="0" borderId="16" xfId="61" applyBorder="1" applyAlignment="1">
      <alignment horizontal="right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0" xfId="6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0" fillId="0" borderId="10" xfId="61" applyBorder="1" applyAlignment="1">
      <alignment horizontal="right" vertical="center"/>
      <protection/>
    </xf>
    <xf numFmtId="0" fontId="0" fillId="0" borderId="10" xfId="61" applyBorder="1">
      <alignment vertical="center"/>
      <protection/>
    </xf>
    <xf numFmtId="0" fontId="7" fillId="0" borderId="0" xfId="61" applyFont="1" applyAlignment="1">
      <alignment vertical="center"/>
      <protection/>
    </xf>
    <xf numFmtId="0" fontId="0" fillId="0" borderId="17" xfId="61" applyBorder="1" applyAlignment="1">
      <alignment horizontal="right" vertical="center"/>
      <protection/>
    </xf>
    <xf numFmtId="0" fontId="0" fillId="0" borderId="13" xfId="61" applyBorder="1">
      <alignment vertical="center"/>
      <protection/>
    </xf>
    <xf numFmtId="0" fontId="0" fillId="0" borderId="11" xfId="61" applyBorder="1" applyAlignment="1">
      <alignment horizontal="left" vertical="center"/>
      <protection/>
    </xf>
    <xf numFmtId="0" fontId="0" fillId="0" borderId="16" xfId="61" applyBorder="1" applyAlignment="1">
      <alignment horizontal="distributed" vertical="center"/>
      <protection/>
    </xf>
    <xf numFmtId="0" fontId="0" fillId="0" borderId="10" xfId="61" applyBorder="1" applyAlignment="1">
      <alignment vertical="center"/>
      <protection/>
    </xf>
    <xf numFmtId="0" fontId="0" fillId="0" borderId="18" xfId="61" applyBorder="1" applyAlignment="1">
      <alignment horizontal="left" vertical="center"/>
      <protection/>
    </xf>
    <xf numFmtId="0" fontId="0" fillId="0" borderId="13" xfId="61" applyBorder="1" applyAlignment="1">
      <alignment horizontal="right" vertical="center"/>
      <protection/>
    </xf>
    <xf numFmtId="0" fontId="0" fillId="0" borderId="19" xfId="61" applyBorder="1" applyAlignment="1">
      <alignment vertical="center"/>
      <protection/>
    </xf>
    <xf numFmtId="0" fontId="0" fillId="0" borderId="18" xfId="61" applyBorder="1" applyAlignment="1">
      <alignment horizontal="right" vertical="center"/>
      <protection/>
    </xf>
    <xf numFmtId="0" fontId="0" fillId="0" borderId="0" xfId="61" applyAlignment="1">
      <alignment horizontal="left" vertical="center"/>
      <protection/>
    </xf>
    <xf numFmtId="0" fontId="0" fillId="0" borderId="17" xfId="6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6" xfId="61" applyBorder="1" applyAlignment="1">
      <alignment horizontal="left" vertical="center"/>
      <protection/>
    </xf>
    <xf numFmtId="0" fontId="0" fillId="0" borderId="19" xfId="61" applyBorder="1" applyAlignment="1">
      <alignment horizontal="right" vertical="center"/>
      <protection/>
    </xf>
    <xf numFmtId="0" fontId="0" fillId="0" borderId="13" xfId="61" applyBorder="1" applyAlignment="1">
      <alignment vertical="center"/>
      <protection/>
    </xf>
    <xf numFmtId="0" fontId="0" fillId="0" borderId="20" xfId="6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21" xfId="6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8" xfId="6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0" fillId="0" borderId="0" xfId="61" applyBorder="1" applyAlignment="1">
      <alignment horizontal="distributed" vertical="center"/>
      <protection/>
    </xf>
    <xf numFmtId="0" fontId="0" fillId="0" borderId="0" xfId="61" applyBorder="1" applyAlignment="1">
      <alignment horizontal="center" vertical="center"/>
      <protection/>
    </xf>
    <xf numFmtId="0" fontId="8" fillId="0" borderId="0" xfId="61" applyFont="1" applyFill="1" applyBorder="1" applyAlignment="1">
      <alignment vertical="center"/>
      <protection/>
    </xf>
    <xf numFmtId="0" fontId="0" fillId="0" borderId="15" xfId="61" applyBorder="1" applyAlignment="1">
      <alignment horizontal="right" vertical="center"/>
      <protection/>
    </xf>
    <xf numFmtId="0" fontId="0" fillId="0" borderId="22" xfId="61" applyBorder="1">
      <alignment vertical="center"/>
      <protection/>
    </xf>
    <xf numFmtId="0" fontId="0" fillId="0" borderId="14" xfId="61" applyBorder="1" applyAlignment="1">
      <alignment horizontal="right" vertical="center"/>
      <protection/>
    </xf>
    <xf numFmtId="0" fontId="0" fillId="0" borderId="17" xfId="61" applyBorder="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Border="1" applyAlignment="1">
      <alignment vertical="center"/>
      <protection/>
    </xf>
    <xf numFmtId="0" fontId="0" fillId="0" borderId="23" xfId="61" applyBorder="1">
      <alignment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1" fillId="0" borderId="0" xfId="61" applyFont="1" applyBorder="1">
      <alignment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1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14" xfId="61" applyBorder="1">
      <alignment vertical="center"/>
      <protection/>
    </xf>
    <xf numFmtId="0" fontId="0" fillId="0" borderId="12" xfId="61" applyBorder="1" applyAlignment="1">
      <alignment horizontal="right" vertical="center"/>
      <protection/>
    </xf>
    <xf numFmtId="0" fontId="0" fillId="0" borderId="12" xfId="61" applyBorder="1" applyAlignment="1">
      <alignment vertical="center"/>
      <protection/>
    </xf>
    <xf numFmtId="0" fontId="0" fillId="0" borderId="22" xfId="61" applyBorder="1" applyAlignment="1">
      <alignment horizontal="right" vertical="center"/>
      <protection/>
    </xf>
    <xf numFmtId="0" fontId="0" fillId="0" borderId="20" xfId="61" applyBorder="1" applyAlignment="1">
      <alignment horizontal="right" vertical="center"/>
      <protection/>
    </xf>
    <xf numFmtId="0" fontId="0" fillId="0" borderId="21" xfId="61" applyBorder="1" applyAlignment="1">
      <alignment horizontal="right" vertical="center"/>
      <protection/>
    </xf>
    <xf numFmtId="0" fontId="0" fillId="0" borderId="24" xfId="61" applyBorder="1">
      <alignment vertical="center"/>
      <protection/>
    </xf>
    <xf numFmtId="0" fontId="2" fillId="0" borderId="0" xfId="61" applyFont="1" applyAlignment="1">
      <alignment vertical="center"/>
      <protection/>
    </xf>
    <xf numFmtId="56" fontId="4" fillId="0" borderId="0" xfId="61" applyNumberFormat="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Alignment="1">
      <alignment horizontal="distributed" vertical="center"/>
      <protection/>
    </xf>
    <xf numFmtId="0" fontId="1" fillId="0" borderId="25" xfId="61" applyFont="1" applyBorder="1">
      <alignment vertical="center"/>
      <protection/>
    </xf>
    <xf numFmtId="0" fontId="1" fillId="0" borderId="12" xfId="61" applyFont="1" applyBorder="1" applyAlignment="1">
      <alignment horizontal="left" vertical="center"/>
      <protection/>
    </xf>
    <xf numFmtId="0" fontId="12" fillId="0" borderId="10" xfId="61" applyFont="1" applyBorder="1" applyAlignment="1">
      <alignment vertical="center"/>
      <protection/>
    </xf>
    <xf numFmtId="0" fontId="4" fillId="0" borderId="11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25" xfId="61" applyFont="1" applyBorder="1" applyAlignment="1">
      <alignment horizontal="right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12" fillId="0" borderId="14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vertical="center"/>
      <protection/>
    </xf>
    <xf numFmtId="0" fontId="7" fillId="0" borderId="18" xfId="61" applyFont="1" applyBorder="1" applyAlignment="1">
      <alignment horizontal="right" vertical="center"/>
      <protection/>
    </xf>
    <xf numFmtId="0" fontId="7" fillId="0" borderId="16" xfId="61" applyFont="1" applyBorder="1" applyAlignment="1">
      <alignment horizontal="right" vertical="center"/>
      <protection/>
    </xf>
    <xf numFmtId="0" fontId="7" fillId="0" borderId="25" xfId="61" applyFont="1" applyBorder="1" applyAlignment="1">
      <alignment horizontal="righ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5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0" fontId="9" fillId="0" borderId="14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right" vertical="center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7" fillId="0" borderId="11" xfId="61" applyFont="1" applyBorder="1" applyAlignment="1">
      <alignment horizontal="right" vertical="center"/>
      <protection/>
    </xf>
    <xf numFmtId="0" fontId="7" fillId="0" borderId="15" xfId="61" applyFont="1" applyBorder="1" applyAlignment="1">
      <alignment horizontal="righ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4" xfId="61" applyFont="1" applyBorder="1" applyAlignment="1">
      <alignment horizontal="right" vertical="center"/>
      <protection/>
    </xf>
    <xf numFmtId="0" fontId="7" fillId="0" borderId="13" xfId="61" applyFont="1" applyBorder="1" applyAlignment="1">
      <alignment horizontal="right" vertic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26" xfId="61" applyFont="1" applyBorder="1" applyAlignment="1">
      <alignment horizontal="right" vertical="center"/>
      <protection/>
    </xf>
    <xf numFmtId="0" fontId="7" fillId="0" borderId="20" xfId="61" applyFont="1" applyBorder="1" applyAlignment="1">
      <alignment horizontal="left" vertical="center"/>
      <protection/>
    </xf>
    <xf numFmtId="0" fontId="7" fillId="0" borderId="18" xfId="61" applyFont="1" applyBorder="1">
      <alignment vertical="center"/>
      <protection/>
    </xf>
    <xf numFmtId="0" fontId="7" fillId="0" borderId="27" xfId="61" applyFont="1" applyBorder="1" applyAlignment="1">
      <alignment horizontal="right" vertical="center"/>
      <protection/>
    </xf>
    <xf numFmtId="0" fontId="7" fillId="0" borderId="21" xfId="61" applyFont="1" applyBorder="1" applyAlignment="1">
      <alignment horizontal="left" vertical="center"/>
      <protection/>
    </xf>
    <xf numFmtId="0" fontId="7" fillId="0" borderId="19" xfId="61" applyFont="1" applyBorder="1" applyAlignment="1">
      <alignment horizontal="right" vertical="center"/>
      <protection/>
    </xf>
    <xf numFmtId="0" fontId="7" fillId="0" borderId="17" xfId="61" applyFont="1" applyBorder="1" applyAlignment="1">
      <alignment horizontal="right" vertical="center"/>
      <protection/>
    </xf>
    <xf numFmtId="0" fontId="7" fillId="0" borderId="28" xfId="61" applyFont="1" applyBorder="1" applyAlignment="1">
      <alignment horizontal="right"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7" fillId="0" borderId="11" xfId="61" applyFont="1" applyBorder="1">
      <alignment vertical="center"/>
      <protection/>
    </xf>
    <xf numFmtId="0" fontId="7" fillId="0" borderId="12" xfId="61" applyFont="1" applyBorder="1">
      <alignment vertical="center"/>
      <protection/>
    </xf>
    <xf numFmtId="0" fontId="4" fillId="0" borderId="29" xfId="61" applyFont="1" applyBorder="1">
      <alignment vertical="center"/>
      <protection/>
    </xf>
    <xf numFmtId="0" fontId="7" fillId="0" borderId="14" xfId="61" applyFont="1" applyBorder="1">
      <alignment vertical="center"/>
      <protection/>
    </xf>
    <xf numFmtId="0" fontId="7" fillId="0" borderId="17" xfId="61" applyFont="1" applyBorder="1" applyAlignment="1">
      <alignment vertical="center"/>
      <protection/>
    </xf>
    <xf numFmtId="0" fontId="7" fillId="0" borderId="16" xfId="61" applyFont="1" applyBorder="1">
      <alignment vertical="center"/>
      <protection/>
    </xf>
    <xf numFmtId="0" fontId="7" fillId="0" borderId="28" xfId="61" applyFont="1" applyBorder="1" applyAlignment="1">
      <alignment horizontal="left" vertical="center"/>
      <protection/>
    </xf>
    <xf numFmtId="0" fontId="7" fillId="0" borderId="28" xfId="61" applyFont="1" applyBorder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0" xfId="61" applyFont="1">
      <alignment vertical="center"/>
      <protection/>
    </xf>
    <xf numFmtId="0" fontId="7" fillId="0" borderId="25" xfId="61" applyFont="1" applyBorder="1" applyAlignment="1">
      <alignment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7" fillId="0" borderId="30" xfId="61" applyFont="1" applyBorder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0" fontId="0" fillId="0" borderId="0" xfId="61" applyBorder="1" applyAlignment="1">
      <alignment vertical="center" textRotation="255"/>
      <protection/>
    </xf>
    <xf numFmtId="0" fontId="0" fillId="0" borderId="0" xfId="61" applyFont="1">
      <alignment vertical="center"/>
      <protection/>
    </xf>
    <xf numFmtId="0" fontId="0" fillId="0" borderId="0" xfId="61" applyFont="1" applyBorder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0" fillId="0" borderId="0" xfId="61" applyFont="1" applyBorder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right" shrinkToFit="1"/>
    </xf>
    <xf numFmtId="0" fontId="53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53" fillId="0" borderId="45" xfId="0" applyFont="1" applyBorder="1" applyAlignment="1">
      <alignment horizontal="center" vertical="center" shrinkToFit="1"/>
    </xf>
    <xf numFmtId="0" fontId="53" fillId="0" borderId="46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distributed" vertical="center" indent="2" shrinkToFit="1"/>
    </xf>
    <xf numFmtId="0" fontId="16" fillId="0" borderId="48" xfId="0" applyFont="1" applyBorder="1" applyAlignment="1">
      <alignment horizontal="distributed" vertical="center" indent="2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2" fillId="0" borderId="0" xfId="61" applyFont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Border="1" applyAlignment="1">
      <alignment horizontal="distributed" vertical="center"/>
      <protection/>
    </xf>
    <xf numFmtId="0" fontId="0" fillId="0" borderId="52" xfId="61" applyBorder="1" applyAlignment="1" applyProtection="1">
      <alignment horizontal="center" vertical="center"/>
      <protection locked="0"/>
    </xf>
    <xf numFmtId="0" fontId="0" fillId="0" borderId="46" xfId="61" applyBorder="1" applyAlignment="1" applyProtection="1">
      <alignment horizontal="center" vertical="center"/>
      <protection locked="0"/>
    </xf>
    <xf numFmtId="0" fontId="7" fillId="0" borderId="53" xfId="61" applyFont="1" applyBorder="1" applyAlignment="1">
      <alignment horizontal="center" vertical="center"/>
      <protection/>
    </xf>
    <xf numFmtId="0" fontId="7" fillId="0" borderId="54" xfId="61" applyFont="1" applyBorder="1" applyAlignment="1">
      <alignment horizontal="center" vertical="center"/>
      <protection/>
    </xf>
    <xf numFmtId="0" fontId="0" fillId="0" borderId="55" xfId="61" applyBorder="1" applyAlignment="1">
      <alignment horizontal="distributed" vertical="center"/>
      <protection/>
    </xf>
    <xf numFmtId="0" fontId="0" fillId="0" borderId="19" xfId="61" applyBorder="1" applyAlignment="1">
      <alignment horizontal="distributed" vertical="center"/>
      <protection/>
    </xf>
    <xf numFmtId="0" fontId="0" fillId="0" borderId="56" xfId="61" applyBorder="1" applyAlignment="1" applyProtection="1">
      <alignment horizontal="center" vertical="center"/>
      <protection locked="0"/>
    </xf>
    <xf numFmtId="0" fontId="0" fillId="0" borderId="15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56" fontId="4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0" fillId="0" borderId="57" xfId="61" applyBorder="1" applyAlignment="1" applyProtection="1">
      <alignment horizontal="center" vertical="center"/>
      <protection locked="0"/>
    </xf>
    <xf numFmtId="0" fontId="7" fillId="0" borderId="58" xfId="61" applyFont="1" applyBorder="1" applyAlignment="1">
      <alignment horizontal="center" vertical="center"/>
      <protection/>
    </xf>
    <xf numFmtId="0" fontId="7" fillId="0" borderId="59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0" fillId="0" borderId="54" xfId="61" applyBorder="1" applyAlignment="1">
      <alignment horizontal="center" vertical="center"/>
      <protection/>
    </xf>
    <xf numFmtId="0" fontId="0" fillId="0" borderId="60" xfId="61" applyBorder="1" applyAlignment="1" applyProtection="1">
      <alignment horizontal="center" vertical="center"/>
      <protection locked="0"/>
    </xf>
    <xf numFmtId="0" fontId="7" fillId="0" borderId="60" xfId="61" applyFont="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0" fillId="33" borderId="60" xfId="61" applyFill="1" applyBorder="1" applyAlignment="1" applyProtection="1">
      <alignment horizontal="center" vertical="center"/>
      <protection/>
    </xf>
    <xf numFmtId="0" fontId="0" fillId="33" borderId="60" xfId="61" applyFill="1" applyBorder="1" applyAlignment="1" applyProtection="1">
      <alignment horizontal="center" vertical="center"/>
      <protection locked="0"/>
    </xf>
    <xf numFmtId="0" fontId="0" fillId="0" borderId="60" xfId="61" applyBorder="1" applyAlignment="1">
      <alignment horizontal="center" vertical="center" textRotation="255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0" xfId="61" applyBorder="1" applyAlignment="1" applyProtection="1">
      <alignment horizontal="center" vertical="center"/>
      <protection locked="0"/>
    </xf>
    <xf numFmtId="0" fontId="11" fillId="0" borderId="0" xfId="61" applyFont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53" fillId="0" borderId="63" xfId="0" applyFont="1" applyBorder="1" applyAlignment="1">
      <alignment horizontal="center" vertical="center" shrinkToFit="1"/>
    </xf>
    <xf numFmtId="0" fontId="53" fillId="0" borderId="64" xfId="0" applyFont="1" applyBorder="1" applyAlignment="1">
      <alignment horizontal="center" vertical="center" shrinkToFit="1"/>
    </xf>
    <xf numFmtId="0" fontId="53" fillId="0" borderId="65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53" fillId="0" borderId="52" xfId="0" applyFont="1" applyBorder="1" applyAlignment="1">
      <alignment horizontal="center" vertical="center" shrinkToFit="1"/>
    </xf>
    <xf numFmtId="0" fontId="53" fillId="0" borderId="6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14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textRotation="255"/>
    </xf>
    <xf numFmtId="0" fontId="13" fillId="0" borderId="75" xfId="0" applyFont="1" applyBorder="1" applyAlignment="1">
      <alignment horizontal="center" vertical="center" textRotation="255"/>
    </xf>
    <xf numFmtId="0" fontId="14" fillId="0" borderId="48" xfId="0" applyFont="1" applyBorder="1" applyAlignment="1">
      <alignment horizontal="distributed" vertical="center" indent="2" shrinkToFit="1"/>
    </xf>
    <xf numFmtId="0" fontId="14" fillId="0" borderId="47" xfId="0" applyFont="1" applyBorder="1" applyAlignment="1">
      <alignment horizontal="distributed" vertical="center" indent="2" shrinkToFit="1"/>
    </xf>
    <xf numFmtId="0" fontId="17" fillId="0" borderId="47" xfId="0" applyFont="1" applyBorder="1" applyAlignment="1">
      <alignment horizontal="distributed" vertical="center" indent="1" shrinkToFit="1"/>
    </xf>
    <xf numFmtId="0" fontId="17" fillId="0" borderId="48" xfId="0" applyFont="1" applyBorder="1" applyAlignment="1">
      <alignment horizontal="distributed" vertical="center" indent="1" shrinkToFit="1"/>
    </xf>
    <xf numFmtId="0" fontId="17" fillId="0" borderId="51" xfId="0" applyFont="1" applyBorder="1" applyAlignment="1">
      <alignment horizontal="distributed" vertical="center" indent="1" shrinkToFit="1"/>
    </xf>
    <xf numFmtId="0" fontId="17" fillId="0" borderId="76" xfId="0" applyFont="1" applyBorder="1" applyAlignment="1">
      <alignment horizontal="distributed" vertical="center" indent="1" shrinkToFit="1"/>
    </xf>
    <xf numFmtId="0" fontId="17" fillId="0" borderId="77" xfId="0" applyFont="1" applyBorder="1" applyAlignment="1">
      <alignment horizontal="distributed" vertical="center" indent="1" shrinkToFit="1"/>
    </xf>
    <xf numFmtId="0" fontId="17" fillId="0" borderId="78" xfId="0" applyFont="1" applyBorder="1" applyAlignment="1">
      <alignment horizontal="distributed" vertical="center" indent="1" shrinkToFit="1"/>
    </xf>
    <xf numFmtId="0" fontId="17" fillId="0" borderId="79" xfId="0" applyFont="1" applyBorder="1" applyAlignment="1">
      <alignment horizontal="distributed" vertical="center" indent="1" shrinkToFit="1"/>
    </xf>
    <xf numFmtId="0" fontId="17" fillId="0" borderId="80" xfId="0" applyFont="1" applyBorder="1" applyAlignment="1">
      <alignment horizontal="distributed" vertical="center" inden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K275"/>
  <sheetViews>
    <sheetView view="pageBreakPreview" zoomScale="70" zoomScaleNormal="112" zoomScaleSheetLayoutView="70" zoomScalePageLayoutView="0" workbookViewId="0" topLeftCell="A1">
      <selection activeCell="U4" sqref="U4"/>
    </sheetView>
  </sheetViews>
  <sheetFormatPr defaultColWidth="4.8515625" defaultRowHeight="7.5" customHeight="1"/>
  <cols>
    <col min="1" max="1" width="3.28125" style="67" customWidth="1"/>
    <col min="2" max="2" width="19.421875" style="8" customWidth="1"/>
    <col min="3" max="3" width="5.421875" style="8" customWidth="1"/>
    <col min="4" max="4" width="9.421875" style="1" customWidth="1"/>
    <col min="5" max="5" width="6.00390625" style="10" customWidth="1"/>
    <col min="6" max="8" width="3.57421875" style="10" customWidth="1"/>
    <col min="9" max="9" width="3.421875" style="21" customWidth="1"/>
    <col min="10" max="10" width="1.421875" style="1" customWidth="1"/>
    <col min="11" max="13" width="1.421875" style="10" customWidth="1"/>
    <col min="14" max="14" width="3.57421875" style="10" customWidth="1"/>
    <col min="15" max="16" width="3.57421875" style="23" customWidth="1"/>
    <col min="17" max="17" width="6.00390625" style="23" customWidth="1"/>
    <col min="18" max="18" width="9.421875" style="23" customWidth="1"/>
    <col min="19" max="19" width="6.00390625" style="23" customWidth="1"/>
    <col min="20" max="20" width="5.421875" style="46" customWidth="1"/>
    <col min="21" max="21" width="19.421875" style="8" customWidth="1"/>
    <col min="22" max="22" width="3.28125" style="68" customWidth="1"/>
    <col min="23" max="23" width="8.140625" style="1" customWidth="1"/>
    <col min="24" max="24" width="8.140625" style="1" hidden="1" customWidth="1"/>
    <col min="25" max="25" width="17.7109375" style="1" customWidth="1"/>
    <col min="26" max="26" width="4.8515625" style="1" customWidth="1"/>
    <col min="27" max="27" width="6.28125" style="1" customWidth="1"/>
    <col min="28" max="29" width="4.8515625" style="151" customWidth="1"/>
    <col min="30" max="16384" width="4.8515625" style="1" customWidth="1"/>
  </cols>
  <sheetData>
    <row r="1" spans="2:22" ht="30.75" customHeight="1">
      <c r="B1" s="193" t="s">
        <v>29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91"/>
    </row>
    <row r="2" spans="1:22" s="4" customFormat="1" ht="16.5" customHeight="1">
      <c r="A2" s="2"/>
      <c r="B2" s="209" t="s">
        <v>162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3"/>
    </row>
    <row r="3" spans="1:25" s="4" customFormat="1" ht="16.5" customHeight="1">
      <c r="A3" s="2"/>
      <c r="B3" s="209" t="s">
        <v>163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5"/>
      <c r="W3" s="210"/>
      <c r="X3" s="210"/>
      <c r="Y3" s="210"/>
    </row>
    <row r="4" spans="1:37" ht="15" customHeight="1" thickBot="1">
      <c r="A4" s="7"/>
      <c r="D4" s="9"/>
      <c r="E4" s="11" t="s">
        <v>57</v>
      </c>
      <c r="G4" s="11"/>
      <c r="H4" s="11"/>
      <c r="I4" s="11"/>
      <c r="J4" s="211" t="s">
        <v>58</v>
      </c>
      <c r="K4" s="211"/>
      <c r="L4" s="211"/>
      <c r="M4" s="211"/>
      <c r="N4" s="12"/>
      <c r="O4" s="12"/>
      <c r="P4" s="12"/>
      <c r="R4" s="12" t="s">
        <v>57</v>
      </c>
      <c r="S4" s="12"/>
      <c r="T4" s="13"/>
      <c r="V4" s="14"/>
      <c r="W4" s="2" t="s">
        <v>0</v>
      </c>
      <c r="X4" s="2"/>
      <c r="AA4" s="15"/>
      <c r="AB4" s="15"/>
      <c r="AC4" s="16"/>
      <c r="AD4" s="17"/>
      <c r="AE4" s="17"/>
      <c r="AF4" s="16"/>
      <c r="AG4" s="16"/>
      <c r="AH4" s="16"/>
      <c r="AI4" s="16"/>
      <c r="AJ4" s="16"/>
      <c r="AK4" s="16"/>
    </row>
    <row r="5" spans="1:37" ht="15.75" customHeight="1">
      <c r="A5" s="18">
        <v>1</v>
      </c>
      <c r="B5" s="201" t="str">
        <f>IF(ISERROR(VLOOKUP(A5,$W$5:$Y$96,3,0)),"",VLOOKUP(A5,$W$5:$Y$96,3,0))</f>
        <v>丸亀ウエスト</v>
      </c>
      <c r="C5" s="19"/>
      <c r="D5" s="20"/>
      <c r="E5" s="21"/>
      <c r="F5" s="85"/>
      <c r="I5" s="10"/>
      <c r="J5" s="10"/>
      <c r="O5" s="10"/>
      <c r="P5" s="22"/>
      <c r="S5" s="24"/>
      <c r="T5" s="25"/>
      <c r="U5" s="201" t="str">
        <f>IF(ISERROR(VLOOKUP(V5,$W$5:$Y$96,3,0)),"",VLOOKUP(V5,$W$5:$Y$96,3,0))</f>
        <v>宇多津RANGERS</v>
      </c>
      <c r="V5" s="26">
        <v>18</v>
      </c>
      <c r="W5" s="212">
        <v>17</v>
      </c>
      <c r="X5" s="212">
        <v>1</v>
      </c>
      <c r="Y5" s="213" t="str">
        <f>VLOOKUP(X5,$AB$5:$AC$39,2)</f>
        <v>桜町ﾊﾞﾚｰﾎﾞｰﾙｸﾗﾌﾞ</v>
      </c>
      <c r="AA5" s="27"/>
      <c r="AB5" s="36">
        <v>1</v>
      </c>
      <c r="AC5" s="36" t="s">
        <v>170</v>
      </c>
      <c r="AD5" s="28"/>
      <c r="AE5" s="28"/>
      <c r="AF5" s="28"/>
      <c r="AG5" s="28"/>
      <c r="AH5" s="28"/>
      <c r="AI5" s="28"/>
      <c r="AJ5" s="215"/>
      <c r="AK5" s="215"/>
    </row>
    <row r="6" spans="1:37" ht="15.75" customHeight="1">
      <c r="A6" s="18"/>
      <c r="B6" s="202"/>
      <c r="C6" s="29"/>
      <c r="D6" s="30"/>
      <c r="E6" s="21"/>
      <c r="F6" s="85"/>
      <c r="I6" s="10"/>
      <c r="J6" s="10"/>
      <c r="O6" s="10"/>
      <c r="P6" s="22"/>
      <c r="R6" s="31"/>
      <c r="S6" s="32"/>
      <c r="T6" s="23"/>
      <c r="U6" s="202"/>
      <c r="V6" s="26"/>
      <c r="W6" s="203"/>
      <c r="X6" s="203"/>
      <c r="Y6" s="214"/>
      <c r="AA6" s="27"/>
      <c r="AB6" s="36">
        <v>2</v>
      </c>
      <c r="AC6" s="36" t="s">
        <v>169</v>
      </c>
      <c r="AD6" s="28"/>
      <c r="AE6" s="28"/>
      <c r="AF6" s="28"/>
      <c r="AG6" s="28"/>
      <c r="AH6" s="28"/>
      <c r="AI6" s="28"/>
      <c r="AJ6" s="215"/>
      <c r="AK6" s="215"/>
    </row>
    <row r="7" spans="1:31" s="10" customFormat="1" ht="11.25" customHeight="1">
      <c r="A7" s="33"/>
      <c r="B7" s="19"/>
      <c r="C7" s="19"/>
      <c r="D7" s="34"/>
      <c r="E7" s="21"/>
      <c r="F7" s="85"/>
      <c r="P7" s="22"/>
      <c r="Q7" s="23"/>
      <c r="R7" s="35"/>
      <c r="S7" s="32"/>
      <c r="T7" s="23"/>
      <c r="U7" s="19"/>
      <c r="V7" s="14"/>
      <c r="W7" s="203">
        <v>25</v>
      </c>
      <c r="X7" s="203">
        <v>2</v>
      </c>
      <c r="Y7" s="216" t="str">
        <f>VLOOKUP(X7,$AB$5:$AC$39,2)</f>
        <v>TEAM 紫雲</v>
      </c>
      <c r="AA7" s="27"/>
      <c r="AB7" s="36">
        <v>3</v>
      </c>
      <c r="AC7" s="152" t="s">
        <v>1</v>
      </c>
      <c r="AD7" s="36"/>
      <c r="AE7" s="36"/>
    </row>
    <row r="8" spans="1:31" s="10" customFormat="1" ht="11.25" customHeight="1">
      <c r="A8" s="7"/>
      <c r="B8" s="8"/>
      <c r="C8" s="19"/>
      <c r="D8" s="34" t="s">
        <v>34</v>
      </c>
      <c r="E8" s="37"/>
      <c r="F8" s="85"/>
      <c r="P8" s="22"/>
      <c r="Q8" s="23"/>
      <c r="R8" s="38"/>
      <c r="S8" s="32" t="s">
        <v>45</v>
      </c>
      <c r="T8" s="23"/>
      <c r="U8" s="8"/>
      <c r="V8" s="14"/>
      <c r="W8" s="203"/>
      <c r="X8" s="203"/>
      <c r="Y8" s="217"/>
      <c r="AA8" s="27"/>
      <c r="AB8" s="36">
        <v>4</v>
      </c>
      <c r="AC8" s="152" t="s">
        <v>2</v>
      </c>
      <c r="AD8" s="36"/>
      <c r="AE8" s="36"/>
    </row>
    <row r="9" spans="1:31" s="10" customFormat="1" ht="15.75" customHeight="1">
      <c r="A9" s="18">
        <v>2</v>
      </c>
      <c r="B9" s="201" t="str">
        <f>IF(ISERROR(VLOOKUP(A9,$W$5:$Y$96,3,0)),"",VLOOKUP(A9,$W$5:$Y$96,3,0))</f>
        <v>坂出東部</v>
      </c>
      <c r="C9" s="19"/>
      <c r="D9" s="35"/>
      <c r="E9" s="30"/>
      <c r="F9" s="85"/>
      <c r="P9" s="22"/>
      <c r="Q9" s="35"/>
      <c r="R9" s="35"/>
      <c r="S9" s="32"/>
      <c r="T9" s="39"/>
      <c r="U9" s="201" t="str">
        <f>IF(ISERROR(VLOOKUP(V9,$W$5:$Y$96,3,0)),"",VLOOKUP(V9,$W$5:$Y$96,3,0))</f>
        <v>屋島クラブ</v>
      </c>
      <c r="V9" s="26">
        <v>19</v>
      </c>
      <c r="W9" s="203">
        <v>19</v>
      </c>
      <c r="X9" s="203">
        <v>3</v>
      </c>
      <c r="Y9" s="199" t="str">
        <f>VLOOKUP(X9,$AB$5:$AC$39,2)</f>
        <v>屋島クラブ</v>
      </c>
      <c r="AA9" s="27"/>
      <c r="AB9" s="36">
        <v>5</v>
      </c>
      <c r="AC9" s="152" t="s">
        <v>3</v>
      </c>
      <c r="AD9" s="36"/>
      <c r="AE9" s="36"/>
    </row>
    <row r="10" spans="1:31" s="10" customFormat="1" ht="15.75" customHeight="1">
      <c r="A10" s="18"/>
      <c r="B10" s="202"/>
      <c r="C10" s="40"/>
      <c r="D10" s="35"/>
      <c r="E10" s="34"/>
      <c r="F10" s="85"/>
      <c r="P10" s="22"/>
      <c r="Q10" s="31"/>
      <c r="R10" s="35"/>
      <c r="S10" s="41"/>
      <c r="T10" s="42"/>
      <c r="U10" s="202"/>
      <c r="V10" s="26"/>
      <c r="W10" s="203"/>
      <c r="X10" s="203"/>
      <c r="Y10" s="200"/>
      <c r="AA10" s="27"/>
      <c r="AB10" s="36">
        <v>6</v>
      </c>
      <c r="AC10" s="152" t="s">
        <v>4</v>
      </c>
      <c r="AD10" s="36"/>
      <c r="AE10" s="36"/>
    </row>
    <row r="11" spans="1:37" s="10" customFormat="1" ht="11.25" customHeight="1">
      <c r="A11" s="33"/>
      <c r="B11" s="19"/>
      <c r="C11" s="208" t="s">
        <v>30</v>
      </c>
      <c r="D11" s="43"/>
      <c r="E11" s="34"/>
      <c r="F11" s="85"/>
      <c r="P11" s="22"/>
      <c r="Q11" s="31"/>
      <c r="S11" s="44"/>
      <c r="T11" s="83" t="s">
        <v>42</v>
      </c>
      <c r="U11" s="19"/>
      <c r="V11" s="14"/>
      <c r="W11" s="197">
        <v>31</v>
      </c>
      <c r="X11" s="203">
        <v>4</v>
      </c>
      <c r="Y11" s="199" t="str">
        <f>VLOOKUP(X11,$AB$5:$AC$39,2)</f>
        <v>一宮クラブ</v>
      </c>
      <c r="AA11" s="27"/>
      <c r="AB11" s="36">
        <v>7</v>
      </c>
      <c r="AC11" s="152" t="s">
        <v>5</v>
      </c>
      <c r="AD11" s="36"/>
      <c r="AE11" s="36"/>
      <c r="AK11" s="207"/>
    </row>
    <row r="12" spans="1:37" s="10" customFormat="1" ht="11.25" customHeight="1">
      <c r="A12" s="7"/>
      <c r="B12" s="8"/>
      <c r="C12" s="208"/>
      <c r="D12" s="45"/>
      <c r="E12" s="34"/>
      <c r="F12" s="22"/>
      <c r="P12" s="22"/>
      <c r="Q12" s="31"/>
      <c r="S12" s="41"/>
      <c r="T12" s="46"/>
      <c r="U12" s="8"/>
      <c r="V12" s="14"/>
      <c r="W12" s="198"/>
      <c r="X12" s="203"/>
      <c r="Y12" s="200"/>
      <c r="AA12" s="27"/>
      <c r="AB12" s="36">
        <v>8</v>
      </c>
      <c r="AC12" s="152" t="s">
        <v>6</v>
      </c>
      <c r="AD12" s="36"/>
      <c r="AE12" s="36"/>
      <c r="AK12" s="207"/>
    </row>
    <row r="13" spans="1:37" s="10" customFormat="1" ht="15.75" customHeight="1">
      <c r="A13" s="18">
        <v>3</v>
      </c>
      <c r="B13" s="201" t="str">
        <f>IF(ISERROR(VLOOKUP(A13,$W$5:$Y$96,3,0)),"",VLOOKUP(A13,$W$5:$Y$96,3,0))</f>
        <v>綾上クラブ</v>
      </c>
      <c r="C13" s="43"/>
      <c r="D13" s="21"/>
      <c r="E13" s="34" t="s">
        <v>36</v>
      </c>
      <c r="F13" s="63"/>
      <c r="P13" s="22"/>
      <c r="Q13" s="31"/>
      <c r="R13" s="10" t="s">
        <v>47</v>
      </c>
      <c r="S13" s="41"/>
      <c r="T13" s="39"/>
      <c r="U13" s="201" t="str">
        <f>IF(ISERROR(VLOOKUP(V13,$W$5:$Y$96,3,0)),"",VLOOKUP(V13,$W$5:$Y$96,3,0))</f>
        <v>白鳥クラブ</v>
      </c>
      <c r="V13" s="26">
        <v>20</v>
      </c>
      <c r="W13" s="197">
        <v>27</v>
      </c>
      <c r="X13" s="203">
        <v>5</v>
      </c>
      <c r="Y13" s="199" t="str">
        <f>VLOOKUP(X13,$AB$5:$AC$39,2)</f>
        <v>下笠居クラブ</v>
      </c>
      <c r="AA13" s="27"/>
      <c r="AB13" s="36">
        <v>9</v>
      </c>
      <c r="AC13" s="152" t="s">
        <v>7</v>
      </c>
      <c r="AD13" s="36"/>
      <c r="AE13" s="36"/>
      <c r="AK13" s="207"/>
    </row>
    <row r="14" spans="1:37" s="10" customFormat="1" ht="15.75" customHeight="1">
      <c r="A14" s="18"/>
      <c r="B14" s="202"/>
      <c r="C14" s="45"/>
      <c r="D14" s="21"/>
      <c r="E14" s="34"/>
      <c r="F14" s="22"/>
      <c r="G14" s="48"/>
      <c r="P14" s="52"/>
      <c r="Q14" s="49"/>
      <c r="R14" s="32"/>
      <c r="S14" s="32"/>
      <c r="T14" s="42"/>
      <c r="U14" s="202"/>
      <c r="V14" s="26"/>
      <c r="W14" s="198"/>
      <c r="X14" s="203"/>
      <c r="Y14" s="200"/>
      <c r="AA14" s="27"/>
      <c r="AB14" s="36">
        <v>10</v>
      </c>
      <c r="AC14" s="152" t="s">
        <v>8</v>
      </c>
      <c r="AD14" s="36"/>
      <c r="AE14" s="36"/>
      <c r="AK14" s="207"/>
    </row>
    <row r="15" spans="1:37" s="10" customFormat="1" ht="11.25" customHeight="1">
      <c r="A15" s="33"/>
      <c r="B15" s="19"/>
      <c r="C15" s="21"/>
      <c r="D15" s="21"/>
      <c r="E15" s="34"/>
      <c r="F15" s="22"/>
      <c r="G15" s="34"/>
      <c r="O15" s="35"/>
      <c r="P15" s="22"/>
      <c r="Q15" s="31"/>
      <c r="R15" s="32"/>
      <c r="S15" s="32"/>
      <c r="T15" s="23"/>
      <c r="U15" s="19"/>
      <c r="V15" s="14"/>
      <c r="W15" s="197">
        <v>23</v>
      </c>
      <c r="X15" s="203">
        <v>6</v>
      </c>
      <c r="Y15" s="199" t="str">
        <f>VLOOKUP(X15,$AB$5:$AC$39,2)</f>
        <v>山田Ａ</v>
      </c>
      <c r="AA15" s="27"/>
      <c r="AB15" s="36">
        <v>11</v>
      </c>
      <c r="AC15" s="36" t="s">
        <v>9</v>
      </c>
      <c r="AD15" s="36"/>
      <c r="AE15" s="36"/>
      <c r="AF15" s="36"/>
      <c r="AH15" s="36"/>
      <c r="AK15" s="207"/>
    </row>
    <row r="16" spans="1:37" s="10" customFormat="1" ht="11.25" customHeight="1">
      <c r="A16" s="7"/>
      <c r="B16" s="8"/>
      <c r="C16" s="21"/>
      <c r="D16" s="21"/>
      <c r="E16" s="34"/>
      <c r="F16" s="22"/>
      <c r="G16" s="34"/>
      <c r="O16" s="35"/>
      <c r="P16" s="22"/>
      <c r="Q16" s="31"/>
      <c r="R16" s="32"/>
      <c r="S16" s="32"/>
      <c r="T16" s="23"/>
      <c r="U16" s="8"/>
      <c r="V16" s="14"/>
      <c r="W16" s="198"/>
      <c r="X16" s="203"/>
      <c r="Y16" s="200"/>
      <c r="AA16" s="27"/>
      <c r="AB16" s="36">
        <v>12</v>
      </c>
      <c r="AC16" s="36" t="s">
        <v>10</v>
      </c>
      <c r="AD16" s="36"/>
      <c r="AE16" s="36"/>
      <c r="AF16" s="36"/>
      <c r="AH16" s="36"/>
      <c r="AK16" s="207"/>
    </row>
    <row r="17" spans="1:37" s="10" customFormat="1" ht="15.75" customHeight="1">
      <c r="A17" s="18">
        <v>4</v>
      </c>
      <c r="B17" s="201" t="str">
        <f>IF(ISERROR(VLOOKUP(A17,$W$5:$Y$96,3,0)),"",VLOOKUP(A17,$W$5:$Y$96,3,0))</f>
        <v>飯山ﾋﾟｰﾁﾎﾞｰｲｽﾞ</v>
      </c>
      <c r="C17" s="20"/>
      <c r="D17" s="20"/>
      <c r="E17" s="34"/>
      <c r="F17" s="22"/>
      <c r="G17" s="34"/>
      <c r="O17" s="35"/>
      <c r="P17" s="22"/>
      <c r="Q17" s="31"/>
      <c r="R17" s="32"/>
      <c r="S17" s="24"/>
      <c r="T17" s="39"/>
      <c r="U17" s="201" t="str">
        <f>IF(ISERROR(VLOOKUP(V17,$W$5:$Y$96,3,0)),"",VLOOKUP(V17,$W$5:$Y$96,3,0))</f>
        <v>まんのうクラブＡ</v>
      </c>
      <c r="V17" s="26">
        <v>21</v>
      </c>
      <c r="W17" s="197">
        <v>14</v>
      </c>
      <c r="X17" s="203">
        <v>7</v>
      </c>
      <c r="Y17" s="199" t="str">
        <f>VLOOKUP(X17,$AB$5:$AC$39,2)</f>
        <v>山田Ｂ</v>
      </c>
      <c r="AA17" s="27"/>
      <c r="AB17" s="36">
        <v>13</v>
      </c>
      <c r="AC17" s="36" t="s">
        <v>11</v>
      </c>
      <c r="AD17" s="36"/>
      <c r="AE17" s="36"/>
      <c r="AF17" s="36"/>
      <c r="AH17" s="36"/>
      <c r="AK17" s="207"/>
    </row>
    <row r="18" spans="1:37" s="10" customFormat="1" ht="15.75" customHeight="1">
      <c r="A18" s="18"/>
      <c r="B18" s="202"/>
      <c r="C18" s="45"/>
      <c r="D18" s="30"/>
      <c r="E18" s="34"/>
      <c r="F18" s="22"/>
      <c r="G18" s="34"/>
      <c r="O18" s="35"/>
      <c r="P18" s="22"/>
      <c r="Q18" s="31"/>
      <c r="R18" s="41"/>
      <c r="T18" s="42"/>
      <c r="U18" s="202"/>
      <c r="V18" s="26"/>
      <c r="W18" s="198"/>
      <c r="X18" s="203"/>
      <c r="Y18" s="200"/>
      <c r="AA18" s="27"/>
      <c r="AB18" s="36">
        <v>14</v>
      </c>
      <c r="AC18" s="36" t="s">
        <v>12</v>
      </c>
      <c r="AD18" s="36"/>
      <c r="AE18" s="36"/>
      <c r="AF18" s="36"/>
      <c r="AH18" s="36"/>
      <c r="AK18" s="207"/>
    </row>
    <row r="19" spans="1:37" s="10" customFormat="1" ht="11.25" customHeight="1">
      <c r="A19" s="33"/>
      <c r="B19" s="19"/>
      <c r="C19" s="21"/>
      <c r="D19" s="34" t="s">
        <v>31</v>
      </c>
      <c r="E19" s="50"/>
      <c r="F19" s="22"/>
      <c r="G19" s="34"/>
      <c r="O19" s="35"/>
      <c r="P19" s="22"/>
      <c r="Q19" s="31"/>
      <c r="R19" s="51"/>
      <c r="S19" s="10" t="s">
        <v>43</v>
      </c>
      <c r="T19" s="23"/>
      <c r="U19" s="19"/>
      <c r="V19" s="14"/>
      <c r="W19" s="197">
        <v>6</v>
      </c>
      <c r="X19" s="203">
        <v>8</v>
      </c>
      <c r="Y19" s="199" t="str">
        <f>VLOOKUP(X19,$AB$5:$AC$39,2)</f>
        <v>木太クラブ</v>
      </c>
      <c r="AA19" s="27"/>
      <c r="AB19" s="36">
        <v>15</v>
      </c>
      <c r="AC19" s="36" t="s">
        <v>13</v>
      </c>
      <c r="AD19" s="36"/>
      <c r="AE19" s="36"/>
      <c r="AF19" s="36"/>
      <c r="AH19" s="36"/>
      <c r="AK19" s="207"/>
    </row>
    <row r="20" spans="1:37" s="10" customFormat="1" ht="11.25" customHeight="1">
      <c r="A20" s="7"/>
      <c r="B20" s="8"/>
      <c r="C20" s="21"/>
      <c r="D20" s="34"/>
      <c r="E20" s="21"/>
      <c r="F20" s="22"/>
      <c r="G20" s="34"/>
      <c r="O20" s="35"/>
      <c r="P20" s="22"/>
      <c r="Q20" s="23"/>
      <c r="R20" s="41"/>
      <c r="T20" s="46"/>
      <c r="U20" s="8"/>
      <c r="V20" s="14"/>
      <c r="W20" s="198"/>
      <c r="X20" s="203"/>
      <c r="Y20" s="200"/>
      <c r="AA20" s="27"/>
      <c r="AB20" s="36">
        <v>16</v>
      </c>
      <c r="AC20" s="36" t="s">
        <v>14</v>
      </c>
      <c r="AD20" s="36"/>
      <c r="AE20" s="36"/>
      <c r="AF20" s="36"/>
      <c r="AH20" s="36"/>
      <c r="AK20" s="207"/>
    </row>
    <row r="21" spans="1:37" s="10" customFormat="1" ht="15.75" customHeight="1">
      <c r="A21" s="18">
        <v>5</v>
      </c>
      <c r="B21" s="201" t="str">
        <f>IF(ISERROR(VLOOKUP(A21,$W$5:$Y$96,3,0)),"",VLOOKUP(A21,$W$5:$Y$96,3,0))</f>
        <v>白峰クラブ</v>
      </c>
      <c r="C21" s="20"/>
      <c r="D21" s="43"/>
      <c r="E21" s="21"/>
      <c r="F21" s="22"/>
      <c r="G21" s="34"/>
      <c r="P21" s="54"/>
      <c r="Q21" s="23"/>
      <c r="R21" s="41"/>
      <c r="S21" s="47"/>
      <c r="T21" s="39"/>
      <c r="U21" s="201" t="str">
        <f>IF(ISERROR(VLOOKUP(V21,$W$5:$Y$96,3,0)),"",VLOOKUP(V21,$W$5:$Y$96,3,0))</f>
        <v>小豆島クラブ</v>
      </c>
      <c r="V21" s="26">
        <v>22</v>
      </c>
      <c r="W21" s="197">
        <v>33</v>
      </c>
      <c r="X21" s="203">
        <v>9</v>
      </c>
      <c r="Y21" s="199" t="str">
        <f>VLOOKUP(X21,$AB$5:$AC$39,2)</f>
        <v>庵治っ子</v>
      </c>
      <c r="AA21" s="27"/>
      <c r="AB21" s="36">
        <v>17</v>
      </c>
      <c r="AC21" s="36" t="s">
        <v>15</v>
      </c>
      <c r="AD21" s="36"/>
      <c r="AE21" s="36"/>
      <c r="AF21" s="36"/>
      <c r="AG21" s="36"/>
      <c r="AH21" s="36"/>
      <c r="AI21" s="36"/>
      <c r="AK21" s="207"/>
    </row>
    <row r="22" spans="1:37" s="10" customFormat="1" ht="15.75" customHeight="1">
      <c r="A22" s="18"/>
      <c r="B22" s="202"/>
      <c r="C22" s="45"/>
      <c r="D22" s="45"/>
      <c r="E22" s="21"/>
      <c r="F22" s="22"/>
      <c r="G22" s="34" t="s">
        <v>30</v>
      </c>
      <c r="O22" s="35"/>
      <c r="P22" s="22" t="s">
        <v>43</v>
      </c>
      <c r="Q22" s="23"/>
      <c r="R22" s="32"/>
      <c r="S22" s="32"/>
      <c r="T22" s="42"/>
      <c r="U22" s="202"/>
      <c r="V22" s="26"/>
      <c r="W22" s="198"/>
      <c r="X22" s="203"/>
      <c r="Y22" s="200"/>
      <c r="AA22" s="27"/>
      <c r="AB22" s="36">
        <v>18</v>
      </c>
      <c r="AC22" s="36" t="s">
        <v>16</v>
      </c>
      <c r="AD22" s="36"/>
      <c r="AE22" s="36"/>
      <c r="AF22" s="36"/>
      <c r="AG22" s="36"/>
      <c r="AH22" s="36"/>
      <c r="AI22" s="36"/>
      <c r="AK22" s="207"/>
    </row>
    <row r="23" spans="1:37" s="10" customFormat="1" ht="11.25" customHeight="1">
      <c r="A23" s="33"/>
      <c r="B23" s="19"/>
      <c r="C23" s="21"/>
      <c r="D23" s="21"/>
      <c r="E23" s="21"/>
      <c r="F23" s="22"/>
      <c r="G23" s="34"/>
      <c r="H23" s="48"/>
      <c r="N23" s="35"/>
      <c r="O23" s="48"/>
      <c r="P23" s="22"/>
      <c r="R23" s="32"/>
      <c r="S23" s="32"/>
      <c r="T23" s="23"/>
      <c r="U23" s="19"/>
      <c r="V23" s="14"/>
      <c r="W23" s="197">
        <v>32</v>
      </c>
      <c r="X23" s="203">
        <v>10</v>
      </c>
      <c r="Y23" s="199" t="str">
        <f>VLOOKUP(X23,$AB$5:$AC$39,2)</f>
        <v>国分寺クラブ</v>
      </c>
      <c r="AA23" s="27"/>
      <c r="AB23" s="36">
        <v>19</v>
      </c>
      <c r="AC23" s="36" t="s">
        <v>164</v>
      </c>
      <c r="AD23" s="36"/>
      <c r="AE23" s="36"/>
      <c r="AF23" s="36"/>
      <c r="AG23" s="36"/>
      <c r="AH23" s="36"/>
      <c r="AI23" s="36"/>
      <c r="AJ23" s="207"/>
      <c r="AK23" s="207"/>
    </row>
    <row r="24" spans="1:37" s="10" customFormat="1" ht="11.25" customHeight="1">
      <c r="A24" s="7"/>
      <c r="B24" s="8"/>
      <c r="C24" s="21"/>
      <c r="D24" s="21"/>
      <c r="F24" s="22"/>
      <c r="G24" s="34"/>
      <c r="H24" s="35"/>
      <c r="N24" s="35"/>
      <c r="O24" s="35"/>
      <c r="P24" s="22"/>
      <c r="Q24" s="23"/>
      <c r="R24" s="32"/>
      <c r="S24" s="32"/>
      <c r="T24" s="23"/>
      <c r="U24" s="8"/>
      <c r="V24" s="14"/>
      <c r="W24" s="198"/>
      <c r="X24" s="203"/>
      <c r="Y24" s="200"/>
      <c r="AA24" s="27"/>
      <c r="AB24" s="36">
        <v>20</v>
      </c>
      <c r="AC24" s="36" t="s">
        <v>17</v>
      </c>
      <c r="AD24" s="36"/>
      <c r="AE24" s="36"/>
      <c r="AF24" s="36"/>
      <c r="AG24" s="36"/>
      <c r="AH24" s="36"/>
      <c r="AI24" s="36"/>
      <c r="AJ24" s="207"/>
      <c r="AK24" s="207"/>
    </row>
    <row r="25" spans="1:37" s="10" customFormat="1" ht="15.75" customHeight="1">
      <c r="A25" s="18">
        <v>6</v>
      </c>
      <c r="B25" s="201" t="str">
        <f>IF(ISERROR(VLOOKUP(A25,$W$5:$Y$96,3,0)),"",VLOOKUP(A25,$W$5:$Y$96,3,0))</f>
        <v>木太クラブ</v>
      </c>
      <c r="C25" s="20"/>
      <c r="D25" s="20"/>
      <c r="E25" s="21"/>
      <c r="F25" s="22"/>
      <c r="G25" s="34"/>
      <c r="H25" s="35"/>
      <c r="N25" s="35"/>
      <c r="O25" s="35"/>
      <c r="P25" s="22"/>
      <c r="Q25" s="23"/>
      <c r="R25" s="32"/>
      <c r="S25" s="24"/>
      <c r="T25" s="39"/>
      <c r="U25" s="201" t="str">
        <f>IF(ISERROR(VLOOKUP(V25,$W$5:$Y$96,3,0)),"",VLOOKUP(V25,$W$5:$Y$96,3,0))</f>
        <v>山田Ａ</v>
      </c>
      <c r="V25" s="26">
        <v>23</v>
      </c>
      <c r="W25" s="197">
        <v>11</v>
      </c>
      <c r="X25" s="203">
        <v>11</v>
      </c>
      <c r="Y25" s="199" t="str">
        <f>VLOOKUP(X25,$AB$5:$AC$39,2)</f>
        <v>三木クラブＡ</v>
      </c>
      <c r="AA25" s="27"/>
      <c r="AB25" s="36">
        <v>21</v>
      </c>
      <c r="AC25" s="36" t="s">
        <v>18</v>
      </c>
      <c r="AD25" s="55"/>
      <c r="AE25" s="36"/>
      <c r="AF25" s="36"/>
      <c r="AG25" s="36"/>
      <c r="AH25" s="36"/>
      <c r="AI25" s="36"/>
      <c r="AJ25" s="207"/>
      <c r="AK25" s="207"/>
    </row>
    <row r="26" spans="1:37" s="10" customFormat="1" ht="15.75" customHeight="1">
      <c r="A26" s="18"/>
      <c r="B26" s="202"/>
      <c r="C26" s="45"/>
      <c r="D26" s="30"/>
      <c r="E26" s="21"/>
      <c r="F26" s="22"/>
      <c r="G26" s="34"/>
      <c r="H26" s="35"/>
      <c r="N26" s="35"/>
      <c r="O26" s="35"/>
      <c r="P26" s="22"/>
      <c r="Q26" s="23"/>
      <c r="R26" s="41"/>
      <c r="T26" s="42"/>
      <c r="U26" s="202"/>
      <c r="V26" s="26"/>
      <c r="W26" s="198"/>
      <c r="X26" s="203"/>
      <c r="Y26" s="200"/>
      <c r="AA26" s="27"/>
      <c r="AB26" s="36">
        <v>22</v>
      </c>
      <c r="AC26" s="36" t="s">
        <v>19</v>
      </c>
      <c r="AD26" s="55"/>
      <c r="AE26" s="36"/>
      <c r="AF26" s="36"/>
      <c r="AG26" s="36"/>
      <c r="AH26" s="36"/>
      <c r="AI26" s="36"/>
      <c r="AJ26" s="207"/>
      <c r="AK26" s="207"/>
    </row>
    <row r="27" spans="1:29" s="10" customFormat="1" ht="11.25" customHeight="1">
      <c r="A27" s="33"/>
      <c r="B27" s="19"/>
      <c r="C27" s="21"/>
      <c r="D27" s="34" t="s">
        <v>32</v>
      </c>
      <c r="E27" s="37"/>
      <c r="F27" s="22"/>
      <c r="G27" s="34"/>
      <c r="H27" s="35"/>
      <c r="N27" s="35"/>
      <c r="O27" s="35"/>
      <c r="P27" s="22"/>
      <c r="Q27" s="23"/>
      <c r="R27" s="51"/>
      <c r="S27" s="10" t="s">
        <v>44</v>
      </c>
      <c r="T27" s="23"/>
      <c r="U27" s="19"/>
      <c r="V27" s="14"/>
      <c r="W27" s="197">
        <v>35</v>
      </c>
      <c r="X27" s="203">
        <v>12</v>
      </c>
      <c r="Y27" s="199" t="str">
        <f>VLOOKUP(X27,$AB$5:$AC$39,2)</f>
        <v>三木クラブＢ</v>
      </c>
      <c r="AA27" s="27"/>
      <c r="AB27" s="36">
        <v>23</v>
      </c>
      <c r="AC27" s="152" t="s">
        <v>20</v>
      </c>
    </row>
    <row r="28" spans="1:29" s="10" customFormat="1" ht="11.25" customHeight="1">
      <c r="A28" s="7"/>
      <c r="B28" s="8"/>
      <c r="C28" s="21"/>
      <c r="D28" s="34"/>
      <c r="E28" s="30"/>
      <c r="F28" s="22"/>
      <c r="G28" s="34"/>
      <c r="H28" s="35"/>
      <c r="N28" s="35"/>
      <c r="O28" s="35"/>
      <c r="P28" s="22"/>
      <c r="Q28" s="31"/>
      <c r="R28" s="41"/>
      <c r="T28" s="46"/>
      <c r="U28" s="8"/>
      <c r="V28" s="14"/>
      <c r="W28" s="198"/>
      <c r="X28" s="203"/>
      <c r="Y28" s="200"/>
      <c r="AA28" s="27"/>
      <c r="AB28" s="36">
        <v>24</v>
      </c>
      <c r="AC28" s="152" t="s">
        <v>21</v>
      </c>
    </row>
    <row r="29" spans="1:29" s="10" customFormat="1" ht="15.75" customHeight="1">
      <c r="A29" s="18">
        <v>7</v>
      </c>
      <c r="B29" s="201" t="str">
        <f>IF(ISERROR(VLOOKUP(A29,$W$5:$Y$96,3,0)),"",VLOOKUP(A29,$W$5:$Y$96,3,0))</f>
        <v>善通寺東ﾁｰﾑＡ</v>
      </c>
      <c r="C29" s="20"/>
      <c r="D29" s="43"/>
      <c r="E29" s="34"/>
      <c r="F29" s="22"/>
      <c r="G29" s="34"/>
      <c r="H29" s="35"/>
      <c r="N29" s="35"/>
      <c r="O29" s="35"/>
      <c r="P29" s="22"/>
      <c r="Q29" s="31"/>
      <c r="R29" s="41"/>
      <c r="T29" s="39"/>
      <c r="U29" s="201" t="str">
        <f>IF(ISERROR(VLOOKUP(V29,$W$5:$Y$96,3,0)),"",VLOOKUP(V29,$W$5:$Y$96,3,0))</f>
        <v>チーム大川</v>
      </c>
      <c r="V29" s="26">
        <v>24</v>
      </c>
      <c r="W29" s="197">
        <v>16</v>
      </c>
      <c r="X29" s="203">
        <v>13</v>
      </c>
      <c r="Y29" s="199" t="str">
        <f>VLOOKUP(X29,$AB$5:$AC$39,2)</f>
        <v>丸亀東クラブＡ</v>
      </c>
      <c r="AA29" s="27"/>
      <c r="AB29" s="36">
        <v>25</v>
      </c>
      <c r="AC29" s="152" t="s">
        <v>165</v>
      </c>
    </row>
    <row r="30" spans="1:29" s="10" customFormat="1" ht="15.75" customHeight="1">
      <c r="A30" s="18"/>
      <c r="B30" s="202"/>
      <c r="C30" s="45"/>
      <c r="D30" s="45"/>
      <c r="E30" s="34"/>
      <c r="F30" s="22"/>
      <c r="G30" s="34"/>
      <c r="H30" s="35"/>
      <c r="N30" s="35"/>
      <c r="O30" s="35"/>
      <c r="P30" s="22"/>
      <c r="Q30" s="31"/>
      <c r="R30" s="32"/>
      <c r="S30" s="53"/>
      <c r="T30" s="42"/>
      <c r="U30" s="202"/>
      <c r="V30" s="26"/>
      <c r="W30" s="198"/>
      <c r="X30" s="203"/>
      <c r="Y30" s="200"/>
      <c r="AA30" s="27"/>
      <c r="AB30" s="36">
        <v>26</v>
      </c>
      <c r="AC30" s="152" t="s">
        <v>166</v>
      </c>
    </row>
    <row r="31" spans="1:29" s="10" customFormat="1" ht="11.25" customHeight="1">
      <c r="A31" s="33"/>
      <c r="B31" s="19"/>
      <c r="C31" s="21"/>
      <c r="D31" s="21"/>
      <c r="E31" s="34" t="s">
        <v>35</v>
      </c>
      <c r="F31" s="63"/>
      <c r="G31" s="43"/>
      <c r="H31" s="82"/>
      <c r="N31" s="35"/>
      <c r="O31" s="35"/>
      <c r="P31" s="22"/>
      <c r="Q31" s="31"/>
      <c r="R31" s="32" t="s">
        <v>46</v>
      </c>
      <c r="T31" s="23"/>
      <c r="U31" s="19"/>
      <c r="V31" s="14"/>
      <c r="W31" s="197">
        <v>34</v>
      </c>
      <c r="X31" s="203">
        <v>14</v>
      </c>
      <c r="Y31" s="199" t="str">
        <f>VLOOKUP(X31,$AB$5:$AC$39,2)</f>
        <v>丸亀東クラブＢ</v>
      </c>
      <c r="AA31" s="27"/>
      <c r="AB31" s="36">
        <v>27</v>
      </c>
      <c r="AC31" s="152" t="s">
        <v>167</v>
      </c>
    </row>
    <row r="32" spans="1:29" s="10" customFormat="1" ht="11.25" customHeight="1">
      <c r="A32" s="7"/>
      <c r="B32" s="8"/>
      <c r="C32" s="21"/>
      <c r="D32" s="2"/>
      <c r="E32" s="34"/>
      <c r="F32" s="85"/>
      <c r="H32" s="82"/>
      <c r="N32" s="35"/>
      <c r="P32" s="70"/>
      <c r="Q32" s="49"/>
      <c r="R32" s="32"/>
      <c r="T32" s="23"/>
      <c r="U32" s="8"/>
      <c r="V32" s="14"/>
      <c r="W32" s="198"/>
      <c r="X32" s="203"/>
      <c r="Y32" s="200"/>
      <c r="AA32" s="27"/>
      <c r="AB32" s="36">
        <v>28</v>
      </c>
      <c r="AC32" s="152" t="s">
        <v>22</v>
      </c>
    </row>
    <row r="33" spans="1:29" s="10" customFormat="1" ht="15.75" customHeight="1">
      <c r="A33" s="18">
        <v>8</v>
      </c>
      <c r="B33" s="201" t="str">
        <f>IF(ISERROR(VLOOKUP(A33,$W$5:$Y$96,3,0)),"",VLOOKUP(A33,$W$5:$Y$96,3,0))</f>
        <v>坂出クラブ</v>
      </c>
      <c r="C33" s="20"/>
      <c r="D33" s="20"/>
      <c r="E33" s="34"/>
      <c r="F33" s="86"/>
      <c r="H33" s="35"/>
      <c r="O33" s="84"/>
      <c r="P33" s="22"/>
      <c r="Q33" s="31"/>
      <c r="R33" s="32"/>
      <c r="T33" s="39"/>
      <c r="U33" s="201" t="str">
        <f>IF(ISERROR(VLOOKUP(V33,$W$5:$Y$96,3,0)),"",VLOOKUP(V33,$W$5:$Y$96,3,0))</f>
        <v>TEAM 紫雲</v>
      </c>
      <c r="V33" s="26">
        <v>25</v>
      </c>
      <c r="W33" s="197">
        <v>1</v>
      </c>
      <c r="X33" s="203">
        <v>15</v>
      </c>
      <c r="Y33" s="199" t="str">
        <f>VLOOKUP(X33,$AB$5:$AC$39,2)</f>
        <v>丸亀ウエスト</v>
      </c>
      <c r="AA33" s="27"/>
      <c r="AB33" s="36">
        <v>29</v>
      </c>
      <c r="AC33" s="152" t="s">
        <v>23</v>
      </c>
    </row>
    <row r="34" spans="1:29" s="10" customFormat="1" ht="15.75" customHeight="1">
      <c r="A34" s="18"/>
      <c r="B34" s="202"/>
      <c r="C34" s="45"/>
      <c r="D34" s="30"/>
      <c r="E34" s="34"/>
      <c r="F34" s="86"/>
      <c r="H34" s="35"/>
      <c r="O34" s="84"/>
      <c r="P34" s="22"/>
      <c r="Q34" s="31"/>
      <c r="R34" s="41"/>
      <c r="S34" s="56"/>
      <c r="T34" s="42"/>
      <c r="U34" s="202"/>
      <c r="V34" s="26"/>
      <c r="W34" s="198"/>
      <c r="X34" s="203"/>
      <c r="Y34" s="200"/>
      <c r="AA34" s="27"/>
      <c r="AB34" s="36">
        <v>30</v>
      </c>
      <c r="AC34" s="152" t="s">
        <v>24</v>
      </c>
    </row>
    <row r="35" spans="1:29" s="10" customFormat="1" ht="11.25" customHeight="1">
      <c r="A35" s="33"/>
      <c r="B35" s="19"/>
      <c r="C35" s="21"/>
      <c r="D35" s="34" t="s">
        <v>33</v>
      </c>
      <c r="E35" s="50"/>
      <c r="F35" s="85"/>
      <c r="H35" s="35"/>
      <c r="O35" s="84"/>
      <c r="P35" s="22"/>
      <c r="Q35" s="31"/>
      <c r="R35" s="51"/>
      <c r="S35" s="10" t="s">
        <v>49</v>
      </c>
      <c r="T35" s="23"/>
      <c r="U35" s="19"/>
      <c r="V35" s="14"/>
      <c r="W35" s="197">
        <v>28</v>
      </c>
      <c r="X35" s="203">
        <v>16</v>
      </c>
      <c r="Y35" s="199" t="str">
        <f>VLOOKUP(X35,$AB$5:$AC$39,2)</f>
        <v>丸亀南クラブＡ</v>
      </c>
      <c r="AA35" s="27"/>
      <c r="AB35" s="36">
        <v>31</v>
      </c>
      <c r="AC35" s="152" t="s">
        <v>25</v>
      </c>
    </row>
    <row r="36" spans="1:29" s="10" customFormat="1" ht="11.25" customHeight="1">
      <c r="A36" s="7"/>
      <c r="B36" s="8"/>
      <c r="C36" s="21"/>
      <c r="D36" s="34"/>
      <c r="E36" s="21"/>
      <c r="F36" s="85"/>
      <c r="H36" s="82"/>
      <c r="O36" s="84"/>
      <c r="P36" s="22"/>
      <c r="Q36" s="23"/>
      <c r="R36" s="41"/>
      <c r="T36" s="23"/>
      <c r="U36" s="8"/>
      <c r="V36" s="14"/>
      <c r="W36" s="198"/>
      <c r="X36" s="203"/>
      <c r="Y36" s="200"/>
      <c r="AA36" s="27"/>
      <c r="AB36" s="36">
        <v>32</v>
      </c>
      <c r="AC36" s="152" t="s">
        <v>168</v>
      </c>
    </row>
    <row r="37" spans="1:29" s="10" customFormat="1" ht="15.75" customHeight="1">
      <c r="A37" s="18">
        <v>9</v>
      </c>
      <c r="B37" s="201" t="str">
        <f>IF(ISERROR(VLOOKUP(A37,$W$5:$Y$96,3,0)),"",VLOOKUP(A37,$W$5:$Y$96,3,0))</f>
        <v>綾歌クラブ</v>
      </c>
      <c r="C37" s="20"/>
      <c r="D37" s="43"/>
      <c r="E37" s="21"/>
      <c r="F37" s="86"/>
      <c r="H37" s="35"/>
      <c r="O37" s="84"/>
      <c r="P37" s="22"/>
      <c r="Q37" s="23"/>
      <c r="R37" s="41"/>
      <c r="T37" s="39"/>
      <c r="U37" s="201" t="str">
        <f>IF(ISERROR(VLOOKUP(V37,$W$5:$Y$96,3,0)),"",VLOOKUP(V37,$W$5:$Y$96,3,0))</f>
        <v>善通寺東ﾁｰﾑＢ</v>
      </c>
      <c r="V37" s="26">
        <v>26</v>
      </c>
      <c r="W37" s="197">
        <v>12</v>
      </c>
      <c r="X37" s="203">
        <v>17</v>
      </c>
      <c r="Y37" s="199" t="str">
        <f>VLOOKUP(X37,$AB$5:$AC$39,2)</f>
        <v>丸亀南クラブＢ</v>
      </c>
      <c r="AA37" s="27"/>
      <c r="AB37" s="36">
        <v>33</v>
      </c>
      <c r="AC37" s="152" t="s">
        <v>26</v>
      </c>
    </row>
    <row r="38" spans="1:29" s="10" customFormat="1" ht="15.75" customHeight="1">
      <c r="A38" s="18"/>
      <c r="B38" s="202"/>
      <c r="C38" s="45"/>
      <c r="D38" s="45"/>
      <c r="E38" s="21"/>
      <c r="F38" s="86"/>
      <c r="H38" s="35"/>
      <c r="O38" s="84"/>
      <c r="P38" s="22"/>
      <c r="Q38" s="23"/>
      <c r="R38" s="32"/>
      <c r="S38" s="57"/>
      <c r="T38" s="42"/>
      <c r="U38" s="202"/>
      <c r="V38" s="26"/>
      <c r="W38" s="198"/>
      <c r="X38" s="203"/>
      <c r="Y38" s="200"/>
      <c r="AA38" s="27"/>
      <c r="AB38" s="36">
        <v>34</v>
      </c>
      <c r="AC38" s="152" t="s">
        <v>27</v>
      </c>
    </row>
    <row r="39" spans="1:29" s="10" customFormat="1" ht="11.25" customHeight="1">
      <c r="A39" s="33"/>
      <c r="B39" s="19"/>
      <c r="C39" s="21"/>
      <c r="D39" s="21"/>
      <c r="E39" s="21"/>
      <c r="F39" s="85"/>
      <c r="H39" s="35"/>
      <c r="O39" s="84"/>
      <c r="P39" s="22"/>
      <c r="Q39" s="23"/>
      <c r="R39" s="32"/>
      <c r="S39" s="32"/>
      <c r="T39" s="23"/>
      <c r="U39" s="19"/>
      <c r="V39" s="14"/>
      <c r="W39" s="197">
        <v>9</v>
      </c>
      <c r="X39" s="203">
        <v>18</v>
      </c>
      <c r="Y39" s="199" t="str">
        <f>VLOOKUP(X39,$AB$5:$AC$39,2)</f>
        <v>綾歌クラブ</v>
      </c>
      <c r="AA39" s="27"/>
      <c r="AB39" s="36">
        <v>35</v>
      </c>
      <c r="AC39" s="152" t="s">
        <v>28</v>
      </c>
    </row>
    <row r="40" spans="1:29" s="10" customFormat="1" ht="11.25" customHeight="1">
      <c r="A40" s="7"/>
      <c r="B40" s="8"/>
      <c r="C40" s="21"/>
      <c r="D40" s="21"/>
      <c r="E40" s="21"/>
      <c r="F40" s="85"/>
      <c r="H40" s="82"/>
      <c r="I40" s="204" t="s">
        <v>59</v>
      </c>
      <c r="J40" s="205"/>
      <c r="K40" s="205"/>
      <c r="L40" s="205"/>
      <c r="M40" s="205"/>
      <c r="N40" s="206"/>
      <c r="O40" s="84"/>
      <c r="P40" s="22"/>
      <c r="Q40" s="23"/>
      <c r="R40" s="32"/>
      <c r="S40" s="32"/>
      <c r="T40" s="23"/>
      <c r="U40" s="8"/>
      <c r="V40" s="14"/>
      <c r="W40" s="198"/>
      <c r="X40" s="203"/>
      <c r="Y40" s="200"/>
      <c r="AA40" s="27"/>
      <c r="AB40" s="36"/>
      <c r="AC40" s="152"/>
    </row>
    <row r="41" spans="1:29" s="10" customFormat="1" ht="15.75" customHeight="1">
      <c r="A41" s="58"/>
      <c r="B41" s="196"/>
      <c r="C41" s="21"/>
      <c r="D41" s="21"/>
      <c r="E41" s="21"/>
      <c r="F41" s="86"/>
      <c r="H41" s="35"/>
      <c r="O41" s="84"/>
      <c r="P41" s="22"/>
      <c r="Q41" s="23"/>
      <c r="R41" s="32"/>
      <c r="S41" s="32"/>
      <c r="T41" s="39"/>
      <c r="U41" s="201" t="str">
        <f>IF(ISERROR(VLOOKUP(V41,$W$5:$Y$96,3,0)),"",VLOOKUP(V41,$W$5:$Y$96,3,0))</f>
        <v>下笠居クラブ</v>
      </c>
      <c r="V41" s="26">
        <v>27</v>
      </c>
      <c r="W41" s="197">
        <v>4</v>
      </c>
      <c r="X41" s="203">
        <v>19</v>
      </c>
      <c r="Y41" s="199" t="str">
        <f>VLOOKUP(X41,$AB$5:$AC$39,2)</f>
        <v>飯山ﾋﾟｰﾁﾎﾞｰｲｽﾞ</v>
      </c>
      <c r="AA41" s="27"/>
      <c r="AB41" s="36"/>
      <c r="AC41" s="152"/>
    </row>
    <row r="42" spans="1:29" s="10" customFormat="1" ht="15.75" customHeight="1">
      <c r="A42" s="58"/>
      <c r="B42" s="196"/>
      <c r="C42" s="21"/>
      <c r="D42" s="21"/>
      <c r="E42" s="21"/>
      <c r="F42" s="86"/>
      <c r="H42" s="35"/>
      <c r="O42" s="84"/>
      <c r="P42" s="22"/>
      <c r="Q42" s="23"/>
      <c r="R42" s="41"/>
      <c r="S42" s="56"/>
      <c r="T42" s="42"/>
      <c r="U42" s="202"/>
      <c r="V42" s="26"/>
      <c r="W42" s="198"/>
      <c r="X42" s="203"/>
      <c r="Y42" s="200"/>
      <c r="AA42" s="27"/>
      <c r="AB42" s="36"/>
      <c r="AC42" s="152"/>
    </row>
    <row r="43" spans="1:29" s="10" customFormat="1" ht="11.25" customHeight="1">
      <c r="A43" s="33"/>
      <c r="B43" s="19"/>
      <c r="C43" s="21"/>
      <c r="D43" s="21"/>
      <c r="E43" s="21"/>
      <c r="F43" s="85"/>
      <c r="H43" s="35"/>
      <c r="O43" s="84"/>
      <c r="P43" s="22"/>
      <c r="Q43" s="23"/>
      <c r="R43" s="51"/>
      <c r="S43" s="10" t="s">
        <v>53</v>
      </c>
      <c r="T43" s="23"/>
      <c r="U43" s="19"/>
      <c r="V43" s="14"/>
      <c r="W43" s="197">
        <v>8</v>
      </c>
      <c r="X43" s="203">
        <v>20</v>
      </c>
      <c r="Y43" s="199" t="str">
        <f>VLOOKUP(X43,$AB$5:$AC$39,2)</f>
        <v>坂出クラブ</v>
      </c>
      <c r="AA43" s="27"/>
      <c r="AB43" s="36"/>
      <c r="AC43" s="152"/>
    </row>
    <row r="44" spans="1:29" s="10" customFormat="1" ht="11.25" customHeight="1">
      <c r="A44" s="7"/>
      <c r="B44" s="8"/>
      <c r="C44" s="21"/>
      <c r="D44" s="2"/>
      <c r="E44" s="21"/>
      <c r="F44" s="85"/>
      <c r="H44" s="35"/>
      <c r="O44" s="84"/>
      <c r="P44" s="22"/>
      <c r="Q44" s="31"/>
      <c r="R44" s="41"/>
      <c r="T44" s="46"/>
      <c r="U44" s="8"/>
      <c r="V44" s="14"/>
      <c r="W44" s="198"/>
      <c r="X44" s="203"/>
      <c r="Y44" s="200"/>
      <c r="AA44" s="27"/>
      <c r="AB44" s="36"/>
      <c r="AC44" s="152"/>
    </row>
    <row r="45" spans="1:29" s="10" customFormat="1" ht="15.75" customHeight="1">
      <c r="A45" s="18">
        <v>10</v>
      </c>
      <c r="B45" s="201" t="str">
        <f>IF(ISERROR(VLOOKUP(A45,$W$5:$Y$96,3,0)),"",VLOOKUP(A45,$W$5:$Y$96,3,0))</f>
        <v>三豊クラブ</v>
      </c>
      <c r="C45" s="20"/>
      <c r="D45" s="20"/>
      <c r="E45" s="21"/>
      <c r="F45" s="85"/>
      <c r="H45" s="35"/>
      <c r="O45" s="84"/>
      <c r="P45" s="22"/>
      <c r="Q45" s="31"/>
      <c r="R45" s="41"/>
      <c r="T45" s="39"/>
      <c r="U45" s="201" t="str">
        <f>IF(ISERROR(VLOOKUP(V45,$W$5:$Y$96,3,0)),"",VLOOKUP(V45,$W$5:$Y$96,3,0))</f>
        <v>丸亀南クラブＡ</v>
      </c>
      <c r="V45" s="26">
        <v>28</v>
      </c>
      <c r="W45" s="197">
        <v>2</v>
      </c>
      <c r="X45" s="203">
        <v>21</v>
      </c>
      <c r="Y45" s="199" t="str">
        <f>VLOOKUP(X45,$AB$5:$AC$39,2)</f>
        <v>坂出東部</v>
      </c>
      <c r="AA45" s="27"/>
      <c r="AB45" s="36"/>
      <c r="AC45" s="152"/>
    </row>
    <row r="46" spans="1:29" s="10" customFormat="1" ht="15.75" customHeight="1">
      <c r="A46" s="18"/>
      <c r="B46" s="202"/>
      <c r="C46" s="45"/>
      <c r="D46" s="30"/>
      <c r="E46" s="21"/>
      <c r="F46" s="85"/>
      <c r="H46" s="35"/>
      <c r="O46" s="84"/>
      <c r="P46" s="22"/>
      <c r="Q46" s="31"/>
      <c r="R46" s="32"/>
      <c r="S46" s="53"/>
      <c r="T46" s="42"/>
      <c r="U46" s="202"/>
      <c r="V46" s="26"/>
      <c r="W46" s="198"/>
      <c r="X46" s="203"/>
      <c r="Y46" s="200"/>
      <c r="AA46" s="27"/>
      <c r="AB46" s="36"/>
      <c r="AC46" s="152"/>
    </row>
    <row r="47" spans="1:29" s="10" customFormat="1" ht="11.25" customHeight="1">
      <c r="A47" s="33"/>
      <c r="B47" s="19"/>
      <c r="C47" s="21"/>
      <c r="D47" s="34" t="s">
        <v>40</v>
      </c>
      <c r="E47" s="37"/>
      <c r="F47" s="85"/>
      <c r="H47" s="35"/>
      <c r="O47" s="84"/>
      <c r="P47" s="90"/>
      <c r="Q47" s="25"/>
      <c r="R47" s="32" t="s">
        <v>55</v>
      </c>
      <c r="T47" s="23"/>
      <c r="U47" s="19"/>
      <c r="V47" s="14"/>
      <c r="W47" s="197">
        <v>5</v>
      </c>
      <c r="X47" s="203">
        <v>22</v>
      </c>
      <c r="Y47" s="199" t="str">
        <f>VLOOKUP(X47,$AB$5:$AC$39,2)</f>
        <v>白峰クラブ</v>
      </c>
      <c r="AA47" s="27"/>
      <c r="AB47" s="36"/>
      <c r="AC47" s="152"/>
    </row>
    <row r="48" spans="1:29" s="10" customFormat="1" ht="11.25" customHeight="1">
      <c r="A48" s="7"/>
      <c r="B48" s="8"/>
      <c r="C48" s="21"/>
      <c r="D48" s="34"/>
      <c r="E48" s="30"/>
      <c r="F48" s="85"/>
      <c r="H48" s="35"/>
      <c r="N48" s="35"/>
      <c r="O48" s="35"/>
      <c r="P48" s="22"/>
      <c r="Q48" s="31"/>
      <c r="R48" s="32"/>
      <c r="T48" s="23"/>
      <c r="U48" s="8"/>
      <c r="V48" s="14"/>
      <c r="W48" s="198"/>
      <c r="X48" s="203"/>
      <c r="Y48" s="200"/>
      <c r="AA48" s="27"/>
      <c r="AB48" s="36"/>
      <c r="AC48" s="152"/>
    </row>
    <row r="49" spans="1:29" s="10" customFormat="1" ht="15.75" customHeight="1">
      <c r="A49" s="18">
        <v>11</v>
      </c>
      <c r="B49" s="201" t="str">
        <f>IF(ISERROR(VLOOKUP(A49,$W$5:$Y$96,3,0)),"",VLOOKUP(A49,$W$5:$Y$96,3,0))</f>
        <v>三木クラブＡ</v>
      </c>
      <c r="C49" s="20"/>
      <c r="D49" s="43"/>
      <c r="E49" s="34"/>
      <c r="F49" s="85"/>
      <c r="H49" s="35"/>
      <c r="N49" s="35"/>
      <c r="O49" s="35"/>
      <c r="P49" s="22"/>
      <c r="Q49" s="31"/>
      <c r="R49" s="32"/>
      <c r="T49" s="39"/>
      <c r="U49" s="201" t="str">
        <f>IF(ISERROR(VLOOKUP(V49,$W$5:$Y$96,3,0)),"",VLOOKUP(V49,$W$5:$Y$96,3,0))</f>
        <v>ＲＹＯＮＡＮ</v>
      </c>
      <c r="V49" s="26">
        <v>29</v>
      </c>
      <c r="W49" s="197">
        <v>3</v>
      </c>
      <c r="X49" s="203">
        <v>23</v>
      </c>
      <c r="Y49" s="199" t="str">
        <f>VLOOKUP(X49,$AB$5:$AC$39,2)</f>
        <v>綾上クラブ</v>
      </c>
      <c r="AA49" s="27"/>
      <c r="AB49" s="36"/>
      <c r="AC49" s="152"/>
    </row>
    <row r="50" spans="1:29" s="10" customFormat="1" ht="15.75" customHeight="1">
      <c r="A50" s="18"/>
      <c r="B50" s="202"/>
      <c r="C50" s="45"/>
      <c r="D50" s="45"/>
      <c r="E50" s="34"/>
      <c r="F50" s="85"/>
      <c r="H50" s="35"/>
      <c r="N50" s="35"/>
      <c r="O50" s="35"/>
      <c r="P50" s="22"/>
      <c r="Q50" s="31"/>
      <c r="R50" s="41"/>
      <c r="S50" s="56"/>
      <c r="T50" s="42"/>
      <c r="U50" s="202"/>
      <c r="V50" s="26"/>
      <c r="W50" s="198"/>
      <c r="X50" s="203"/>
      <c r="Y50" s="200"/>
      <c r="AA50" s="27"/>
      <c r="AB50" s="36"/>
      <c r="AC50" s="152"/>
    </row>
    <row r="51" spans="1:29" s="10" customFormat="1" ht="11.25" customHeight="1">
      <c r="A51" s="33"/>
      <c r="B51" s="19"/>
      <c r="C51" s="21"/>
      <c r="D51" s="21"/>
      <c r="E51" s="34" t="s">
        <v>48</v>
      </c>
      <c r="F51" s="87"/>
      <c r="H51" s="35"/>
      <c r="N51" s="35"/>
      <c r="O51" s="35"/>
      <c r="P51" s="22"/>
      <c r="Q51" s="31"/>
      <c r="R51" s="51"/>
      <c r="S51" s="10" t="s">
        <v>52</v>
      </c>
      <c r="T51" s="23"/>
      <c r="U51" s="19"/>
      <c r="V51" s="14"/>
      <c r="W51" s="197">
        <v>29</v>
      </c>
      <c r="X51" s="203">
        <v>24</v>
      </c>
      <c r="Y51" s="199" t="str">
        <f>VLOOKUP(X51,$AB$5:$AC$39,2)</f>
        <v>ＲＹＯＮＡＮ</v>
      </c>
      <c r="AA51" s="27"/>
      <c r="AB51" s="36"/>
      <c r="AC51" s="152"/>
    </row>
    <row r="52" spans="1:29" s="10" customFormat="1" ht="11.25" customHeight="1">
      <c r="A52" s="7"/>
      <c r="B52" s="8"/>
      <c r="C52" s="21"/>
      <c r="D52" s="2"/>
      <c r="E52" s="34"/>
      <c r="F52" s="22"/>
      <c r="G52" s="30"/>
      <c r="H52" s="35"/>
      <c r="N52" s="35"/>
      <c r="O52" s="35"/>
      <c r="P52" s="22"/>
      <c r="Q52" s="23"/>
      <c r="R52" s="41"/>
      <c r="T52" s="46"/>
      <c r="U52" s="8"/>
      <c r="V52" s="14"/>
      <c r="W52" s="198"/>
      <c r="X52" s="203"/>
      <c r="Y52" s="200"/>
      <c r="AA52" s="27"/>
      <c r="AB52" s="36"/>
      <c r="AC52" s="152"/>
    </row>
    <row r="53" spans="1:29" s="10" customFormat="1" ht="15.75" customHeight="1">
      <c r="A53" s="18">
        <v>12</v>
      </c>
      <c r="B53" s="201" t="str">
        <f>IF(ISERROR(VLOOKUP(A53,$W$5:$Y$96,3,0)),"",VLOOKUP(A53,$W$5:$Y$96,3,0))</f>
        <v>丸亀南クラブＢ</v>
      </c>
      <c r="C53" s="20"/>
      <c r="D53" s="20"/>
      <c r="E53" s="34"/>
      <c r="F53" s="22"/>
      <c r="G53" s="34"/>
      <c r="H53" s="35"/>
      <c r="N53" s="35"/>
      <c r="O53" s="35"/>
      <c r="P53" s="22"/>
      <c r="Q53" s="23"/>
      <c r="R53" s="41"/>
      <c r="T53" s="39"/>
      <c r="U53" s="201" t="str">
        <f>IF(ISERROR(VLOOKUP(V53,$W$5:$Y$96,3,0)),"",VLOOKUP(V53,$W$5:$Y$96,3,0))</f>
        <v>詫間クラブ</v>
      </c>
      <c r="V53" s="26">
        <v>30</v>
      </c>
      <c r="W53" s="197">
        <v>18</v>
      </c>
      <c r="X53" s="203">
        <v>25</v>
      </c>
      <c r="Y53" s="199" t="str">
        <f>VLOOKUP(X53,$AB$5:$AC$39,2)</f>
        <v>宇多津RANGERS</v>
      </c>
      <c r="AA53" s="27"/>
      <c r="AB53" s="36"/>
      <c r="AC53" s="152"/>
    </row>
    <row r="54" spans="1:29" s="10" customFormat="1" ht="21" customHeight="1">
      <c r="A54" s="18"/>
      <c r="B54" s="202"/>
      <c r="C54" s="45"/>
      <c r="D54" s="30"/>
      <c r="E54" s="34"/>
      <c r="F54" s="22"/>
      <c r="G54" s="34"/>
      <c r="H54" s="35"/>
      <c r="N54" s="35"/>
      <c r="O54" s="35"/>
      <c r="P54" s="22"/>
      <c r="Q54" s="23"/>
      <c r="R54" s="32"/>
      <c r="S54" s="57"/>
      <c r="T54" s="42"/>
      <c r="U54" s="202"/>
      <c r="V54" s="26"/>
      <c r="W54" s="198"/>
      <c r="X54" s="203"/>
      <c r="Y54" s="200"/>
      <c r="AA54" s="27"/>
      <c r="AB54" s="76"/>
      <c r="AC54" s="152"/>
    </row>
    <row r="55" spans="1:29" s="10" customFormat="1" ht="11.25" customHeight="1">
      <c r="A55" s="33"/>
      <c r="B55" s="19"/>
      <c r="C55" s="21"/>
      <c r="D55" s="34" t="s">
        <v>39</v>
      </c>
      <c r="E55" s="50"/>
      <c r="F55" s="22"/>
      <c r="G55" s="34"/>
      <c r="H55" s="35"/>
      <c r="N55" s="35"/>
      <c r="O55" s="35"/>
      <c r="P55" s="22"/>
      <c r="Q55" s="60"/>
      <c r="R55" s="32"/>
      <c r="S55" s="32"/>
      <c r="T55" s="23"/>
      <c r="U55" s="19"/>
      <c r="V55" s="14"/>
      <c r="W55" s="197">
        <v>7</v>
      </c>
      <c r="X55" s="203">
        <v>26</v>
      </c>
      <c r="Y55" s="199" t="str">
        <f>VLOOKUP(X55,$AB$5:$AC$39,2)</f>
        <v>善通寺東ﾁｰﾑＡ</v>
      </c>
      <c r="AA55" s="27"/>
      <c r="AB55" s="153"/>
      <c r="AC55" s="152"/>
    </row>
    <row r="56" spans="1:29" s="10" customFormat="1" ht="11.25" customHeight="1">
      <c r="A56" s="7"/>
      <c r="B56" s="8"/>
      <c r="C56" s="21"/>
      <c r="D56" s="34"/>
      <c r="E56" s="62"/>
      <c r="F56" s="22"/>
      <c r="G56" s="34"/>
      <c r="H56" s="35"/>
      <c r="N56" s="35"/>
      <c r="O56" s="38"/>
      <c r="P56" s="22" t="s">
        <v>42</v>
      </c>
      <c r="Q56" s="60"/>
      <c r="R56" s="32"/>
      <c r="S56" s="32"/>
      <c r="T56" s="23"/>
      <c r="U56" s="8"/>
      <c r="V56" s="14"/>
      <c r="W56" s="198"/>
      <c r="X56" s="203"/>
      <c r="Y56" s="200"/>
      <c r="AA56" s="27"/>
      <c r="AB56" s="153"/>
      <c r="AC56" s="152"/>
    </row>
    <row r="57" spans="1:29" s="10" customFormat="1" ht="15.75" customHeight="1">
      <c r="A57" s="18">
        <v>13</v>
      </c>
      <c r="B57" s="201" t="str">
        <f>IF(ISERROR(VLOOKUP(A57,$W$5:$Y$96,3,0)),"",VLOOKUP(A57,$W$5:$Y$96,3,0))</f>
        <v>まんのうクラブＢ</v>
      </c>
      <c r="C57" s="20"/>
      <c r="D57" s="43"/>
      <c r="E57" s="21"/>
      <c r="F57" s="22"/>
      <c r="G57" s="34"/>
      <c r="H57" s="35"/>
      <c r="O57" s="35"/>
      <c r="P57" s="22"/>
      <c r="Q57" s="23"/>
      <c r="R57" s="32"/>
      <c r="S57" s="32"/>
      <c r="T57" s="39"/>
      <c r="U57" s="201" t="str">
        <f>IF(ISERROR(VLOOKUP(V57,$W$5:$Y$96,3,0)),"",VLOOKUP(V57,$W$5:$Y$96,3,0))</f>
        <v>一宮クラブ</v>
      </c>
      <c r="V57" s="26">
        <v>31</v>
      </c>
      <c r="W57" s="197">
        <v>26</v>
      </c>
      <c r="X57" s="203">
        <v>27</v>
      </c>
      <c r="Y57" s="199" t="str">
        <f>VLOOKUP(X57,$AB$5:$AC$39,2)</f>
        <v>善通寺東ﾁｰﾑＢ</v>
      </c>
      <c r="AA57" s="27"/>
      <c r="AB57" s="153"/>
      <c r="AC57" s="152"/>
    </row>
    <row r="58" spans="1:29" s="10" customFormat="1" ht="15.75" customHeight="1">
      <c r="A58" s="18"/>
      <c r="B58" s="202"/>
      <c r="C58" s="45"/>
      <c r="D58" s="45"/>
      <c r="E58" s="21"/>
      <c r="F58" s="22"/>
      <c r="G58" s="34"/>
      <c r="H58" s="35"/>
      <c r="P58" s="54"/>
      <c r="Q58" s="23"/>
      <c r="R58" s="41"/>
      <c r="S58" s="56"/>
      <c r="T58" s="42"/>
      <c r="U58" s="202"/>
      <c r="V58" s="26"/>
      <c r="W58" s="198"/>
      <c r="X58" s="203"/>
      <c r="Y58" s="200"/>
      <c r="AA58" s="27"/>
      <c r="AB58" s="152"/>
      <c r="AC58" s="152"/>
    </row>
    <row r="59" spans="1:29" s="10" customFormat="1" ht="11.25" customHeight="1">
      <c r="A59" s="33"/>
      <c r="B59" s="19"/>
      <c r="C59" s="21"/>
      <c r="D59" s="21"/>
      <c r="E59" s="21"/>
      <c r="F59" s="22"/>
      <c r="G59" s="34" t="s">
        <v>31</v>
      </c>
      <c r="H59" s="38"/>
      <c r="O59" s="35"/>
      <c r="P59" s="22"/>
      <c r="Q59" s="23"/>
      <c r="R59" s="51"/>
      <c r="S59" s="10" t="s">
        <v>51</v>
      </c>
      <c r="T59" s="23"/>
      <c r="U59" s="19"/>
      <c r="V59" s="14"/>
      <c r="W59" s="197">
        <v>21</v>
      </c>
      <c r="X59" s="203">
        <v>28</v>
      </c>
      <c r="Y59" s="199" t="str">
        <f>VLOOKUP(X59,$AB$5:$AC$39,2)</f>
        <v>まんのうクラブＡ</v>
      </c>
      <c r="AA59" s="27"/>
      <c r="AB59" s="152"/>
      <c r="AC59" s="152"/>
    </row>
    <row r="60" spans="1:29" s="10" customFormat="1" ht="11.25" customHeight="1">
      <c r="A60" s="7"/>
      <c r="B60" s="8"/>
      <c r="C60" s="21"/>
      <c r="D60" s="21"/>
      <c r="E60" s="21"/>
      <c r="F60" s="22"/>
      <c r="G60" s="34"/>
      <c r="O60" s="35"/>
      <c r="P60" s="22"/>
      <c r="Q60" s="31"/>
      <c r="R60" s="41"/>
      <c r="T60" s="23"/>
      <c r="U60" s="8"/>
      <c r="V60" s="14"/>
      <c r="W60" s="198"/>
      <c r="X60" s="203"/>
      <c r="Y60" s="200"/>
      <c r="AA60" s="27"/>
      <c r="AB60" s="152"/>
      <c r="AC60" s="152"/>
    </row>
    <row r="61" spans="1:29" s="10" customFormat="1" ht="15.75" customHeight="1">
      <c r="A61" s="18">
        <v>14</v>
      </c>
      <c r="B61" s="201" t="str">
        <f>IF(ISERROR(VLOOKUP(A61,$W$5:$Y$96,3,0)),"",VLOOKUP(A61,$W$5:$Y$96,3,0))</f>
        <v>山田Ｂ</v>
      </c>
      <c r="C61" s="20"/>
      <c r="D61" s="20"/>
      <c r="E61" s="21"/>
      <c r="F61" s="22"/>
      <c r="G61" s="34"/>
      <c r="O61" s="35"/>
      <c r="P61" s="22"/>
      <c r="Q61" s="31"/>
      <c r="R61" s="41"/>
      <c r="T61" s="39"/>
      <c r="U61" s="201" t="str">
        <f>IF(ISERROR(VLOOKUP(V61,$W$5:$Y$96,3,0)),"",VLOOKUP(V61,$W$5:$Y$96,3,0))</f>
        <v>国分寺クラブ</v>
      </c>
      <c r="V61" s="26">
        <v>32</v>
      </c>
      <c r="W61" s="197">
        <v>13</v>
      </c>
      <c r="X61" s="203">
        <v>29</v>
      </c>
      <c r="Y61" s="199" t="str">
        <f>VLOOKUP(X61,$AB$5:$AC$39,2)</f>
        <v>まんのうクラブＢ</v>
      </c>
      <c r="AA61" s="27"/>
      <c r="AB61" s="152"/>
      <c r="AC61" s="152"/>
    </row>
    <row r="62" spans="1:29" s="10" customFormat="1" ht="15.75" customHeight="1">
      <c r="A62" s="18"/>
      <c r="B62" s="202"/>
      <c r="C62" s="45"/>
      <c r="D62" s="30"/>
      <c r="E62" s="21"/>
      <c r="F62" s="22"/>
      <c r="G62" s="34"/>
      <c r="O62" s="35"/>
      <c r="P62" s="22"/>
      <c r="Q62" s="31"/>
      <c r="R62" s="32"/>
      <c r="S62" s="57"/>
      <c r="T62" s="42"/>
      <c r="U62" s="202"/>
      <c r="V62" s="26"/>
      <c r="W62" s="198"/>
      <c r="X62" s="203"/>
      <c r="Y62" s="200"/>
      <c r="AA62" s="27"/>
      <c r="AB62" s="152"/>
      <c r="AC62" s="152"/>
    </row>
    <row r="63" spans="1:29" s="10" customFormat="1" ht="11.25" customHeight="1">
      <c r="A63" s="33"/>
      <c r="B63" s="19"/>
      <c r="C63" s="21"/>
      <c r="D63" s="34" t="s">
        <v>38</v>
      </c>
      <c r="E63" s="37"/>
      <c r="F63" s="22"/>
      <c r="G63" s="34"/>
      <c r="O63" s="35"/>
      <c r="P63" s="22"/>
      <c r="Q63" s="31"/>
      <c r="R63" s="32"/>
      <c r="S63" s="32"/>
      <c r="T63" s="23"/>
      <c r="U63" s="19"/>
      <c r="V63" s="14"/>
      <c r="W63" s="197">
        <v>10</v>
      </c>
      <c r="X63" s="203">
        <v>30</v>
      </c>
      <c r="Y63" s="199" t="str">
        <f>VLOOKUP(X63,$AB$5:$AC$39,2)</f>
        <v>三豊クラブ</v>
      </c>
      <c r="AA63" s="27"/>
      <c r="AB63" s="152"/>
      <c r="AC63" s="152"/>
    </row>
    <row r="64" spans="1:29" s="10" customFormat="1" ht="11.25" customHeight="1">
      <c r="A64" s="7"/>
      <c r="B64" s="8"/>
      <c r="C64" s="21"/>
      <c r="D64" s="34"/>
      <c r="E64" s="30"/>
      <c r="F64" s="22"/>
      <c r="G64" s="34"/>
      <c r="O64" s="35"/>
      <c r="P64" s="22"/>
      <c r="Q64" s="31"/>
      <c r="R64" s="32"/>
      <c r="S64" s="32"/>
      <c r="T64" s="23"/>
      <c r="U64" s="8"/>
      <c r="V64" s="14"/>
      <c r="W64" s="198"/>
      <c r="X64" s="203"/>
      <c r="Y64" s="200"/>
      <c r="AA64" s="27"/>
      <c r="AB64" s="152"/>
      <c r="AC64" s="152"/>
    </row>
    <row r="65" spans="1:29" s="10" customFormat="1" ht="15.75" customHeight="1">
      <c r="A65" s="18">
        <v>15</v>
      </c>
      <c r="B65" s="201" t="str">
        <f>IF(ISERROR(VLOOKUP(A65,$W$5:$Y$96,3,0)),"",VLOOKUP(A65,$W$5:$Y$96,3,0))</f>
        <v>さぬき南ﾊﾞﾚｰﾎﾞｰﾙｸﾗﾌﾞ</v>
      </c>
      <c r="C65" s="37"/>
      <c r="D65" s="43"/>
      <c r="E65" s="34"/>
      <c r="F65" s="22"/>
      <c r="G65" s="34"/>
      <c r="O65" s="35"/>
      <c r="P65" s="22"/>
      <c r="Q65" s="25"/>
      <c r="R65" s="32" t="s">
        <v>56</v>
      </c>
      <c r="S65" s="32"/>
      <c r="T65" s="39"/>
      <c r="U65" s="201" t="str">
        <f>IF(ISERROR(VLOOKUP(V65,$W$5:$Y$96,3,0)),"",VLOOKUP(V65,$W$5:$Y$96,3,0))</f>
        <v>庵治っ子</v>
      </c>
      <c r="V65" s="26">
        <v>33</v>
      </c>
      <c r="W65" s="197">
        <v>30</v>
      </c>
      <c r="X65" s="203">
        <v>31</v>
      </c>
      <c r="Y65" s="199" t="str">
        <f>VLOOKUP(X65,$AB$5:$AC$39,2)</f>
        <v>詫間クラブ</v>
      </c>
      <c r="AA65" s="27"/>
      <c r="AB65" s="152"/>
      <c r="AC65" s="152"/>
    </row>
    <row r="66" spans="1:29" s="10" customFormat="1" ht="15.75" customHeight="1">
      <c r="A66" s="18"/>
      <c r="B66" s="202"/>
      <c r="C66" s="64"/>
      <c r="D66" s="21"/>
      <c r="E66" s="41"/>
      <c r="F66" s="22"/>
      <c r="G66" s="34"/>
      <c r="P66" s="70"/>
      <c r="Q66" s="31"/>
      <c r="R66" s="32"/>
      <c r="S66" s="41"/>
      <c r="T66" s="42"/>
      <c r="U66" s="202"/>
      <c r="V66" s="26"/>
      <c r="W66" s="198"/>
      <c r="X66" s="203"/>
      <c r="Y66" s="200"/>
      <c r="AA66" s="27"/>
      <c r="AB66" s="152"/>
      <c r="AC66" s="152"/>
    </row>
    <row r="67" spans="1:29" s="10" customFormat="1" ht="11.25" customHeight="1">
      <c r="A67" s="33"/>
      <c r="B67" s="19"/>
      <c r="C67" s="21"/>
      <c r="D67" s="21"/>
      <c r="E67" s="34" t="s">
        <v>41</v>
      </c>
      <c r="F67" s="22"/>
      <c r="G67" s="43"/>
      <c r="P67" s="22"/>
      <c r="Q67" s="31"/>
      <c r="R67" s="32"/>
      <c r="S67" s="51"/>
      <c r="T67" s="23" t="s">
        <v>50</v>
      </c>
      <c r="U67" s="19"/>
      <c r="V67" s="14"/>
      <c r="W67" s="197">
        <v>15</v>
      </c>
      <c r="X67" s="203">
        <v>32</v>
      </c>
      <c r="Y67" s="199" t="str">
        <f>VLOOKUP(X67,$AB$5:$AC$39,2)</f>
        <v>さぬき南ﾊﾞﾚｰﾎﾞｰﾙｸﾗﾌﾞ</v>
      </c>
      <c r="AA67" s="27"/>
      <c r="AB67" s="152"/>
      <c r="AC67" s="152"/>
    </row>
    <row r="68" spans="1:29" s="10" customFormat="1" ht="11.25" customHeight="1">
      <c r="A68" s="7"/>
      <c r="B68" s="8"/>
      <c r="C68" s="21"/>
      <c r="D68" s="2"/>
      <c r="E68" s="34"/>
      <c r="F68" s="88"/>
      <c r="P68" s="22"/>
      <c r="Q68" s="31"/>
      <c r="R68" s="41"/>
      <c r="S68" s="41"/>
      <c r="T68" s="46"/>
      <c r="U68" s="8"/>
      <c r="V68" s="14"/>
      <c r="W68" s="198"/>
      <c r="X68" s="203"/>
      <c r="Y68" s="200"/>
      <c r="AA68" s="27"/>
      <c r="AB68" s="152"/>
      <c r="AC68" s="152"/>
    </row>
    <row r="69" spans="1:29" s="10" customFormat="1" ht="15.75" customHeight="1">
      <c r="A69" s="18">
        <v>16</v>
      </c>
      <c r="B69" s="201" t="str">
        <f>IF(ISERROR(VLOOKUP(A69,$W$5:$Y$96,3,0)),"",VLOOKUP(A69,$W$5:$Y$96,3,0))</f>
        <v>丸亀東クラブＡ</v>
      </c>
      <c r="C69" s="20"/>
      <c r="D69" s="20"/>
      <c r="E69" s="34"/>
      <c r="F69" s="89"/>
      <c r="P69" s="22"/>
      <c r="Q69" s="41"/>
      <c r="R69" s="41"/>
      <c r="S69" s="41"/>
      <c r="T69" s="39"/>
      <c r="U69" s="201" t="str">
        <f>IF(ISERROR(VLOOKUP(V69,$W$5:$Y$96,3,0)),"",VLOOKUP(V69,$W$5:$Y$96,3,0))</f>
        <v>丸亀東クラブＢ</v>
      </c>
      <c r="V69" s="26">
        <v>34</v>
      </c>
      <c r="W69" s="197">
        <v>20</v>
      </c>
      <c r="X69" s="203">
        <v>33</v>
      </c>
      <c r="Y69" s="199" t="str">
        <f>VLOOKUP(X69,$AB$5:$AC$39,2)</f>
        <v>白鳥クラブ</v>
      </c>
      <c r="AA69" s="27"/>
      <c r="AB69" s="152"/>
      <c r="AC69" s="152"/>
    </row>
    <row r="70" spans="1:29" s="10" customFormat="1" ht="15.75" customHeight="1">
      <c r="A70" s="18"/>
      <c r="B70" s="202"/>
      <c r="C70" s="45"/>
      <c r="D70" s="30"/>
      <c r="E70" s="34"/>
      <c r="F70" s="85"/>
      <c r="P70" s="22"/>
      <c r="Q70" s="41"/>
      <c r="R70" s="44"/>
      <c r="S70" s="32" t="s">
        <v>54</v>
      </c>
      <c r="T70" s="42"/>
      <c r="U70" s="202"/>
      <c r="V70" s="26"/>
      <c r="W70" s="198"/>
      <c r="X70" s="203"/>
      <c r="Y70" s="200"/>
      <c r="AA70" s="27"/>
      <c r="AB70" s="152"/>
      <c r="AC70" s="152"/>
    </row>
    <row r="71" spans="1:29" s="10" customFormat="1" ht="11.25" customHeight="1">
      <c r="A71" s="33"/>
      <c r="B71" s="19"/>
      <c r="C71" s="21"/>
      <c r="D71" s="34" t="s">
        <v>37</v>
      </c>
      <c r="E71" s="50"/>
      <c r="F71" s="85"/>
      <c r="P71" s="22"/>
      <c r="Q71" s="23"/>
      <c r="R71" s="41"/>
      <c r="S71" s="32"/>
      <c r="T71" s="23"/>
      <c r="U71" s="19"/>
      <c r="V71" s="14"/>
      <c r="W71" s="197">
        <v>24</v>
      </c>
      <c r="X71" s="203">
        <v>34</v>
      </c>
      <c r="Y71" s="199" t="str">
        <f>VLOOKUP(X71,$AB$5:$AC$39,2)</f>
        <v>チーム大川</v>
      </c>
      <c r="AA71" s="27"/>
      <c r="AB71" s="152"/>
      <c r="AC71" s="152"/>
    </row>
    <row r="72" spans="1:29" s="10" customFormat="1" ht="11.25" customHeight="1">
      <c r="A72" s="7"/>
      <c r="B72" s="8"/>
      <c r="C72" s="21"/>
      <c r="D72" s="34"/>
      <c r="E72" s="21"/>
      <c r="F72" s="85"/>
      <c r="P72" s="22"/>
      <c r="Q72" s="32"/>
      <c r="R72" s="41"/>
      <c r="S72" s="32"/>
      <c r="T72" s="23"/>
      <c r="U72" s="8"/>
      <c r="V72" s="14"/>
      <c r="W72" s="198"/>
      <c r="X72" s="203"/>
      <c r="Y72" s="200"/>
      <c r="AA72" s="27"/>
      <c r="AB72" s="152"/>
      <c r="AC72" s="152"/>
    </row>
    <row r="73" spans="1:29" s="10" customFormat="1" ht="15.75" customHeight="1">
      <c r="A73" s="18">
        <v>17</v>
      </c>
      <c r="B73" s="201" t="str">
        <f>IF(ISERROR(VLOOKUP(A73,$W$5:$Y$96,3,0)),"",VLOOKUP(A73,$W$5:$Y$96,3,0))</f>
        <v>桜町ﾊﾞﾚｰﾎﾞｰﾙｸﾗﾌﾞ</v>
      </c>
      <c r="C73" s="20"/>
      <c r="D73" s="43"/>
      <c r="E73" s="21"/>
      <c r="F73" s="86"/>
      <c r="P73" s="22"/>
      <c r="Q73" s="32"/>
      <c r="R73" s="41"/>
      <c r="S73" s="65"/>
      <c r="T73" s="39"/>
      <c r="U73" s="201" t="str">
        <f>IF(ISERROR(VLOOKUP(V73,$W$5:$Y$96,3,0)),"",VLOOKUP(V73,$W$5:$Y$96,3,0))</f>
        <v>三木クラブＢ</v>
      </c>
      <c r="V73" s="26">
        <v>35</v>
      </c>
      <c r="W73" s="197">
        <v>22</v>
      </c>
      <c r="X73" s="203">
        <v>35</v>
      </c>
      <c r="Y73" s="199" t="str">
        <f>VLOOKUP(X73,$AB$5:$AC$39,2)</f>
        <v>小豆島クラブ</v>
      </c>
      <c r="AA73" s="27"/>
      <c r="AB73" s="152"/>
      <c r="AC73" s="152"/>
    </row>
    <row r="74" spans="1:29" s="10" customFormat="1" ht="15.75" customHeight="1">
      <c r="A74" s="18"/>
      <c r="B74" s="202"/>
      <c r="C74" s="45"/>
      <c r="D74" s="45"/>
      <c r="E74" s="21"/>
      <c r="F74" s="86"/>
      <c r="H74" s="32"/>
      <c r="I74" s="32"/>
      <c r="J74" s="32"/>
      <c r="K74" s="32"/>
      <c r="L74" s="32"/>
      <c r="M74" s="32"/>
      <c r="N74" s="32"/>
      <c r="O74" s="32"/>
      <c r="P74" s="22"/>
      <c r="Q74" s="23"/>
      <c r="R74" s="32"/>
      <c r="S74" s="32"/>
      <c r="T74" s="42"/>
      <c r="U74" s="202"/>
      <c r="V74" s="26"/>
      <c r="W74" s="198"/>
      <c r="X74" s="203"/>
      <c r="Y74" s="200"/>
      <c r="AA74" s="27"/>
      <c r="AB74" s="152"/>
      <c r="AC74" s="152"/>
    </row>
    <row r="75" spans="1:29" s="10" customFormat="1" ht="9" customHeight="1">
      <c r="A75" s="33"/>
      <c r="B75" s="19"/>
      <c r="C75" s="19"/>
      <c r="D75" s="21"/>
      <c r="E75" s="21"/>
      <c r="F75" s="21"/>
      <c r="H75" s="32"/>
      <c r="I75" s="32"/>
      <c r="J75" s="32"/>
      <c r="K75" s="32"/>
      <c r="L75" s="32"/>
      <c r="M75" s="32"/>
      <c r="N75" s="32"/>
      <c r="O75" s="32"/>
      <c r="P75" s="86"/>
      <c r="Q75" s="23"/>
      <c r="R75" s="23"/>
      <c r="S75" s="23"/>
      <c r="T75" s="23"/>
      <c r="U75" s="19"/>
      <c r="V75" s="14"/>
      <c r="Y75" s="27"/>
      <c r="AB75" s="152"/>
      <c r="AC75" s="152"/>
    </row>
    <row r="76" spans="1:29" s="10" customFormat="1" ht="9" customHeight="1">
      <c r="A76" s="67"/>
      <c r="B76" s="19"/>
      <c r="C76" s="19"/>
      <c r="D76" s="32"/>
      <c r="E76" s="32"/>
      <c r="F76" s="32"/>
      <c r="I76" s="32"/>
      <c r="J76" s="32"/>
      <c r="K76" s="32"/>
      <c r="L76" s="32"/>
      <c r="M76" s="32"/>
      <c r="N76" s="32"/>
      <c r="Q76" s="32"/>
      <c r="R76" s="32"/>
      <c r="S76" s="32"/>
      <c r="T76" s="32"/>
      <c r="U76" s="19"/>
      <c r="V76" s="68"/>
      <c r="Y76" s="27"/>
      <c r="AB76" s="152"/>
      <c r="AC76" s="152"/>
    </row>
    <row r="77" spans="1:29" s="10" customFormat="1" ht="9" customHeight="1">
      <c r="A77" s="69"/>
      <c r="B77" s="196"/>
      <c r="C77" s="19"/>
      <c r="D77" s="32"/>
      <c r="E77" s="32"/>
      <c r="F77" s="32"/>
      <c r="G77" s="32"/>
      <c r="I77" s="194"/>
      <c r="J77" s="194"/>
      <c r="K77" s="194"/>
      <c r="L77" s="194"/>
      <c r="M77" s="194"/>
      <c r="N77" s="194"/>
      <c r="P77" s="32"/>
      <c r="Q77" s="32"/>
      <c r="R77" s="32"/>
      <c r="S77" s="32"/>
      <c r="T77" s="32"/>
      <c r="U77" s="196"/>
      <c r="V77" s="71"/>
      <c r="Y77" s="27"/>
      <c r="AB77" s="152"/>
      <c r="AC77" s="152"/>
    </row>
    <row r="78" spans="1:29" s="10" customFormat="1" ht="9" customHeight="1">
      <c r="A78" s="69"/>
      <c r="B78" s="196"/>
      <c r="C78" s="19"/>
      <c r="D78" s="1"/>
      <c r="H78" s="72"/>
      <c r="I78" s="11"/>
      <c r="J78" s="72"/>
      <c r="K78" s="72"/>
      <c r="L78" s="72"/>
      <c r="M78" s="72"/>
      <c r="N78" s="72"/>
      <c r="O78" s="23"/>
      <c r="P78" s="23"/>
      <c r="Q78" s="23"/>
      <c r="R78" s="23"/>
      <c r="S78" s="23"/>
      <c r="T78" s="46"/>
      <c r="U78" s="196"/>
      <c r="V78" s="71"/>
      <c r="Y78" s="27"/>
      <c r="AB78" s="152"/>
      <c r="AC78" s="152"/>
    </row>
    <row r="79" spans="1:29" s="10" customFormat="1" ht="9" customHeight="1">
      <c r="A79" s="73"/>
      <c r="B79" s="74"/>
      <c r="C79" s="74"/>
      <c r="D79" s="1"/>
      <c r="H79" s="72"/>
      <c r="I79" s="11"/>
      <c r="J79" s="72"/>
      <c r="K79" s="72"/>
      <c r="L79" s="72"/>
      <c r="M79" s="72"/>
      <c r="N79" s="72"/>
      <c r="O79" s="23"/>
      <c r="P79" s="23"/>
      <c r="Q79" s="23"/>
      <c r="R79" s="23"/>
      <c r="S79" s="23"/>
      <c r="T79" s="46"/>
      <c r="U79" s="19"/>
      <c r="V79" s="68"/>
      <c r="Y79" s="27"/>
      <c r="AB79" s="152"/>
      <c r="AC79" s="152"/>
    </row>
    <row r="80" spans="1:29" s="10" customFormat="1" ht="9" customHeight="1">
      <c r="A80" s="67"/>
      <c r="B80" s="19"/>
      <c r="C80" s="19"/>
      <c r="D80" s="75"/>
      <c r="E80" s="75"/>
      <c r="F80" s="75"/>
      <c r="G80" s="72"/>
      <c r="H80" s="74"/>
      <c r="I80" s="76"/>
      <c r="J80" s="77"/>
      <c r="K80" s="77"/>
      <c r="L80" s="77"/>
      <c r="M80" s="77"/>
      <c r="N80" s="77"/>
      <c r="O80" s="72"/>
      <c r="P80" s="72"/>
      <c r="Q80" s="75"/>
      <c r="R80" s="75"/>
      <c r="S80" s="75"/>
      <c r="T80" s="75"/>
      <c r="U80" s="19"/>
      <c r="V80" s="68"/>
      <c r="Y80" s="27"/>
      <c r="AB80" s="152"/>
      <c r="AC80" s="152"/>
    </row>
    <row r="81" spans="1:29" s="10" customFormat="1" ht="9" customHeight="1">
      <c r="A81" s="67"/>
      <c r="B81" s="8"/>
      <c r="C81" s="19"/>
      <c r="D81" s="75"/>
      <c r="E81" s="75"/>
      <c r="F81" s="75"/>
      <c r="G81" s="75"/>
      <c r="H81" s="74"/>
      <c r="I81" s="74"/>
      <c r="J81" s="76"/>
      <c r="K81" s="76"/>
      <c r="L81" s="76"/>
      <c r="M81" s="76"/>
      <c r="N81" s="77"/>
      <c r="O81" s="72"/>
      <c r="P81" s="75"/>
      <c r="Q81" s="75"/>
      <c r="R81" s="75"/>
      <c r="S81" s="75"/>
      <c r="T81" s="75"/>
      <c r="U81" s="19"/>
      <c r="V81" s="68"/>
      <c r="Y81" s="27"/>
      <c r="AB81" s="152"/>
      <c r="AC81" s="152"/>
    </row>
    <row r="82" spans="1:29" s="10" customFormat="1" ht="9" customHeight="1">
      <c r="A82" s="67"/>
      <c r="B82" s="8"/>
      <c r="C82" s="19"/>
      <c r="D82" s="9"/>
      <c r="E82" s="11"/>
      <c r="F82" s="11"/>
      <c r="G82" s="72"/>
      <c r="H82" s="74"/>
      <c r="I82" s="74"/>
      <c r="J82" s="76"/>
      <c r="K82" s="76"/>
      <c r="L82" s="76"/>
      <c r="M82" s="76"/>
      <c r="N82" s="78"/>
      <c r="O82" s="12"/>
      <c r="P82" s="79"/>
      <c r="Q82" s="12"/>
      <c r="R82" s="12"/>
      <c r="S82" s="12"/>
      <c r="T82" s="13"/>
      <c r="U82" s="8"/>
      <c r="V82" s="68"/>
      <c r="Y82" s="27"/>
      <c r="AB82" s="152"/>
      <c r="AC82" s="152"/>
    </row>
    <row r="83" spans="1:29" s="10" customFormat="1" ht="9" customHeight="1">
      <c r="A83" s="67"/>
      <c r="B83" s="8"/>
      <c r="C83" s="19"/>
      <c r="D83" s="79"/>
      <c r="E83" s="72"/>
      <c r="F83" s="72"/>
      <c r="G83" s="72"/>
      <c r="H83" s="74"/>
      <c r="I83" s="74"/>
      <c r="J83" s="77"/>
      <c r="K83" s="77"/>
      <c r="L83" s="77"/>
      <c r="M83" s="77"/>
      <c r="N83" s="78"/>
      <c r="O83" s="12"/>
      <c r="P83" s="12"/>
      <c r="Q83" s="12"/>
      <c r="R83" s="12"/>
      <c r="S83" s="12"/>
      <c r="T83" s="13"/>
      <c r="U83" s="8"/>
      <c r="V83" s="68"/>
      <c r="W83" s="194"/>
      <c r="X83" s="66"/>
      <c r="Y83" s="194"/>
      <c r="AA83" s="27"/>
      <c r="AB83" s="151"/>
      <c r="AC83" s="152"/>
    </row>
    <row r="84" spans="1:29" s="10" customFormat="1" ht="9" customHeight="1">
      <c r="A84" s="67"/>
      <c r="B84" s="8"/>
      <c r="C84" s="19"/>
      <c r="D84" s="79"/>
      <c r="E84" s="72"/>
      <c r="F84" s="72"/>
      <c r="G84" s="72"/>
      <c r="H84" s="74"/>
      <c r="I84" s="74"/>
      <c r="J84" s="77"/>
      <c r="K84" s="77"/>
      <c r="L84" s="77"/>
      <c r="M84" s="77"/>
      <c r="N84" s="75"/>
      <c r="O84" s="12"/>
      <c r="P84" s="12"/>
      <c r="Q84" s="12"/>
      <c r="R84" s="12"/>
      <c r="S84" s="12"/>
      <c r="T84" s="13"/>
      <c r="U84" s="8"/>
      <c r="V84" s="68"/>
      <c r="W84" s="194"/>
      <c r="X84" s="66"/>
      <c r="Y84" s="194"/>
      <c r="AA84" s="27"/>
      <c r="AB84" s="151"/>
      <c r="AC84" s="152"/>
    </row>
    <row r="85" spans="1:29" s="10" customFormat="1" ht="9" customHeight="1">
      <c r="A85" s="67"/>
      <c r="B85" s="8"/>
      <c r="C85" s="19"/>
      <c r="D85" s="79"/>
      <c r="E85" s="72"/>
      <c r="F85" s="72"/>
      <c r="G85" s="72"/>
      <c r="H85" s="74"/>
      <c r="I85" s="74"/>
      <c r="J85" s="77"/>
      <c r="K85" s="76"/>
      <c r="L85" s="76"/>
      <c r="M85" s="77"/>
      <c r="N85" s="80"/>
      <c r="O85" s="12"/>
      <c r="P85" s="12"/>
      <c r="Q85" s="12"/>
      <c r="R85" s="12"/>
      <c r="S85" s="12"/>
      <c r="T85" s="13"/>
      <c r="U85" s="8"/>
      <c r="V85" s="68"/>
      <c r="W85" s="195"/>
      <c r="X85" s="81"/>
      <c r="Y85" s="194"/>
      <c r="AA85" s="27"/>
      <c r="AB85" s="151"/>
      <c r="AC85" s="152"/>
    </row>
    <row r="86" spans="1:29" s="10" customFormat="1" ht="9" customHeight="1">
      <c r="A86" s="67"/>
      <c r="B86" s="8"/>
      <c r="C86" s="19"/>
      <c r="D86" s="79"/>
      <c r="E86" s="72"/>
      <c r="F86" s="72"/>
      <c r="G86" s="72"/>
      <c r="H86" s="78"/>
      <c r="I86" s="78"/>
      <c r="J86" s="78"/>
      <c r="K86" s="78"/>
      <c r="L86" s="78"/>
      <c r="M86" s="78"/>
      <c r="N86" s="72"/>
      <c r="O86" s="12"/>
      <c r="P86" s="12"/>
      <c r="Q86" s="12"/>
      <c r="R86" s="12"/>
      <c r="S86" s="12"/>
      <c r="T86" s="13"/>
      <c r="U86" s="8"/>
      <c r="V86" s="68"/>
      <c r="W86" s="195"/>
      <c r="X86" s="81"/>
      <c r="Y86" s="194"/>
      <c r="AA86" s="27"/>
      <c r="AB86" s="151"/>
      <c r="AC86" s="152"/>
    </row>
    <row r="87" spans="1:29" s="10" customFormat="1" ht="9" customHeight="1">
      <c r="A87" s="67"/>
      <c r="B87" s="8"/>
      <c r="C87" s="19"/>
      <c r="D87" s="79"/>
      <c r="E87" s="72"/>
      <c r="F87" s="72"/>
      <c r="G87" s="72"/>
      <c r="H87" s="78"/>
      <c r="I87" s="78"/>
      <c r="J87" s="78"/>
      <c r="K87" s="78"/>
      <c r="L87" s="78"/>
      <c r="M87" s="78"/>
      <c r="N87" s="72"/>
      <c r="O87" s="12"/>
      <c r="P87" s="12"/>
      <c r="Q87" s="12"/>
      <c r="R87" s="12"/>
      <c r="S87" s="12"/>
      <c r="T87" s="13"/>
      <c r="U87" s="8"/>
      <c r="V87" s="68"/>
      <c r="W87" s="1"/>
      <c r="X87" s="1"/>
      <c r="Y87" s="1"/>
      <c r="AA87" s="27"/>
      <c r="AB87" s="151"/>
      <c r="AC87" s="152"/>
    </row>
    <row r="88" spans="1:29" s="10" customFormat="1" ht="9" customHeight="1">
      <c r="A88" s="67"/>
      <c r="B88" s="8"/>
      <c r="C88" s="19"/>
      <c r="D88" s="79"/>
      <c r="E88" s="72"/>
      <c r="F88" s="72"/>
      <c r="G88" s="72"/>
      <c r="H88" s="72"/>
      <c r="I88" s="75"/>
      <c r="J88" s="75"/>
      <c r="K88" s="75"/>
      <c r="L88" s="75"/>
      <c r="M88" s="75"/>
      <c r="N88" s="72"/>
      <c r="O88" s="12"/>
      <c r="P88" s="12"/>
      <c r="Q88" s="12"/>
      <c r="R88" s="12"/>
      <c r="S88" s="12"/>
      <c r="T88" s="13"/>
      <c r="U88" s="8"/>
      <c r="V88" s="68"/>
      <c r="W88" s="1"/>
      <c r="X88" s="1"/>
      <c r="Y88" s="1"/>
      <c r="AA88" s="27"/>
      <c r="AB88" s="151"/>
      <c r="AC88" s="152"/>
    </row>
    <row r="89" spans="1:29" s="10" customFormat="1" ht="9" customHeight="1">
      <c r="A89" s="67"/>
      <c r="B89" s="8"/>
      <c r="C89" s="19"/>
      <c r="D89" s="79"/>
      <c r="E89" s="72"/>
      <c r="F89" s="72"/>
      <c r="G89" s="72"/>
      <c r="H89" s="72"/>
      <c r="I89" s="80"/>
      <c r="J89" s="80"/>
      <c r="K89" s="80"/>
      <c r="L89" s="80"/>
      <c r="M89" s="80"/>
      <c r="N89" s="72"/>
      <c r="O89" s="12"/>
      <c r="P89" s="12"/>
      <c r="Q89" s="12"/>
      <c r="R89" s="12"/>
      <c r="S89" s="12"/>
      <c r="T89" s="13"/>
      <c r="U89" s="8"/>
      <c r="V89" s="68"/>
      <c r="W89" s="1"/>
      <c r="X89" s="1"/>
      <c r="Y89" s="1"/>
      <c r="AA89" s="27"/>
      <c r="AB89" s="151"/>
      <c r="AC89" s="152"/>
    </row>
    <row r="90" spans="1:29" s="10" customFormat="1" ht="9" customHeight="1">
      <c r="A90" s="67"/>
      <c r="B90" s="8"/>
      <c r="C90" s="19"/>
      <c r="D90" s="79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12"/>
      <c r="P90" s="12"/>
      <c r="Q90" s="12"/>
      <c r="R90" s="12"/>
      <c r="S90" s="12"/>
      <c r="T90" s="13"/>
      <c r="U90" s="8"/>
      <c r="V90" s="68"/>
      <c r="W90" s="1"/>
      <c r="X90" s="1"/>
      <c r="Y90" s="1"/>
      <c r="AA90" s="27"/>
      <c r="AB90" s="151"/>
      <c r="AC90" s="152"/>
    </row>
    <row r="91" spans="1:29" s="10" customFormat="1" ht="9" customHeight="1">
      <c r="A91" s="67"/>
      <c r="B91" s="8"/>
      <c r="C91" s="19"/>
      <c r="D91" s="79"/>
      <c r="E91" s="72"/>
      <c r="F91" s="72"/>
      <c r="G91" s="72"/>
      <c r="H91" s="72"/>
      <c r="I91" s="11"/>
      <c r="J91" s="72"/>
      <c r="K91" s="72"/>
      <c r="L91" s="72"/>
      <c r="M91" s="72"/>
      <c r="N91" s="72"/>
      <c r="O91" s="12"/>
      <c r="P91" s="12"/>
      <c r="Q91" s="12"/>
      <c r="R91" s="12"/>
      <c r="S91" s="12"/>
      <c r="T91" s="13"/>
      <c r="U91" s="8"/>
      <c r="V91" s="68"/>
      <c r="W91" s="1"/>
      <c r="X91" s="1"/>
      <c r="Y91" s="1"/>
      <c r="AA91" s="27"/>
      <c r="AB91" s="151"/>
      <c r="AC91" s="152"/>
    </row>
    <row r="92" spans="1:29" s="10" customFormat="1" ht="9" customHeight="1">
      <c r="A92" s="67"/>
      <c r="B92" s="8"/>
      <c r="C92" s="19"/>
      <c r="D92" s="1"/>
      <c r="I92" s="21"/>
      <c r="J92" s="1"/>
      <c r="O92" s="23"/>
      <c r="P92" s="23"/>
      <c r="Q92" s="23"/>
      <c r="R92" s="23"/>
      <c r="S92" s="23"/>
      <c r="T92" s="46"/>
      <c r="U92" s="8"/>
      <c r="V92" s="68"/>
      <c r="W92" s="1"/>
      <c r="X92" s="1"/>
      <c r="Y92" s="1"/>
      <c r="AA92" s="27"/>
      <c r="AB92" s="151"/>
      <c r="AC92" s="152"/>
    </row>
    <row r="93" spans="1:29" s="10" customFormat="1" ht="9" customHeight="1">
      <c r="A93" s="67"/>
      <c r="B93" s="8"/>
      <c r="C93" s="19"/>
      <c r="D93" s="1"/>
      <c r="I93" s="21"/>
      <c r="J93" s="1"/>
      <c r="O93" s="23"/>
      <c r="P93" s="23"/>
      <c r="Q93" s="23"/>
      <c r="R93" s="23"/>
      <c r="S93" s="23"/>
      <c r="T93" s="46"/>
      <c r="U93" s="8"/>
      <c r="V93" s="68"/>
      <c r="W93" s="1"/>
      <c r="X93" s="1"/>
      <c r="Y93" s="1"/>
      <c r="AA93" s="27"/>
      <c r="AB93" s="151"/>
      <c r="AC93" s="152"/>
    </row>
    <row r="94" spans="1:29" s="10" customFormat="1" ht="9" customHeight="1">
      <c r="A94" s="67"/>
      <c r="B94" s="8"/>
      <c r="C94" s="19"/>
      <c r="D94" s="1"/>
      <c r="I94" s="21"/>
      <c r="J94" s="1"/>
      <c r="O94" s="23"/>
      <c r="P94" s="23"/>
      <c r="Q94" s="23"/>
      <c r="R94" s="23"/>
      <c r="S94" s="23"/>
      <c r="T94" s="46"/>
      <c r="U94" s="8"/>
      <c r="V94" s="68"/>
      <c r="W94" s="1"/>
      <c r="X94" s="1"/>
      <c r="Y94" s="1"/>
      <c r="AA94" s="27"/>
      <c r="AB94" s="151"/>
      <c r="AC94" s="152"/>
    </row>
    <row r="95" spans="1:29" s="10" customFormat="1" ht="9" customHeight="1">
      <c r="A95" s="67"/>
      <c r="B95" s="8"/>
      <c r="C95" s="19"/>
      <c r="D95" s="1"/>
      <c r="I95" s="21"/>
      <c r="J95" s="1"/>
      <c r="O95" s="23"/>
      <c r="P95" s="23"/>
      <c r="Q95" s="23"/>
      <c r="R95" s="23"/>
      <c r="S95" s="23"/>
      <c r="T95" s="46"/>
      <c r="U95" s="8"/>
      <c r="V95" s="68"/>
      <c r="W95" s="1"/>
      <c r="X95" s="1"/>
      <c r="Y95" s="1"/>
      <c r="AA95" s="27"/>
      <c r="AB95" s="151"/>
      <c r="AC95" s="152"/>
    </row>
    <row r="96" spans="1:29" s="10" customFormat="1" ht="9" customHeight="1">
      <c r="A96" s="67"/>
      <c r="B96" s="8"/>
      <c r="C96" s="19"/>
      <c r="D96" s="1"/>
      <c r="I96" s="21"/>
      <c r="J96" s="1"/>
      <c r="O96" s="23"/>
      <c r="P96" s="23"/>
      <c r="Q96" s="23"/>
      <c r="R96" s="23"/>
      <c r="S96" s="23"/>
      <c r="T96" s="46"/>
      <c r="U96" s="8"/>
      <c r="V96" s="68"/>
      <c r="W96" s="1"/>
      <c r="X96" s="1"/>
      <c r="Y96" s="1"/>
      <c r="AA96" s="27"/>
      <c r="AB96" s="151"/>
      <c r="AC96" s="152"/>
    </row>
    <row r="97" spans="1:29" s="10" customFormat="1" ht="9" customHeight="1">
      <c r="A97" s="67"/>
      <c r="B97" s="8"/>
      <c r="C97" s="19"/>
      <c r="D97" s="1"/>
      <c r="H97" s="72"/>
      <c r="I97" s="11"/>
      <c r="J97" s="72"/>
      <c r="K97" s="72"/>
      <c r="L97" s="72"/>
      <c r="M97" s="72"/>
      <c r="N97" s="72"/>
      <c r="O97" s="23"/>
      <c r="P97" s="23"/>
      <c r="Q97" s="23"/>
      <c r="R97" s="23"/>
      <c r="S97" s="23"/>
      <c r="T97" s="46"/>
      <c r="U97" s="8"/>
      <c r="V97" s="68"/>
      <c r="W97" s="1"/>
      <c r="X97" s="1"/>
      <c r="Y97" s="1"/>
      <c r="AA97" s="27"/>
      <c r="AB97" s="151"/>
      <c r="AC97" s="152"/>
    </row>
    <row r="98" spans="1:29" s="10" customFormat="1" ht="9" customHeight="1">
      <c r="A98" s="67"/>
      <c r="B98" s="8"/>
      <c r="C98" s="19"/>
      <c r="D98" s="1"/>
      <c r="H98" s="72"/>
      <c r="I98" s="11"/>
      <c r="J98" s="72"/>
      <c r="K98" s="72"/>
      <c r="L98" s="72"/>
      <c r="M98" s="72"/>
      <c r="N98" s="72"/>
      <c r="O98" s="23"/>
      <c r="P98" s="23"/>
      <c r="Q98" s="23"/>
      <c r="R98" s="23"/>
      <c r="S98" s="23"/>
      <c r="T98" s="46"/>
      <c r="U98" s="8"/>
      <c r="V98" s="68"/>
      <c r="W98" s="1"/>
      <c r="X98" s="1"/>
      <c r="Y98" s="1"/>
      <c r="AA98" s="27"/>
      <c r="AB98" s="151"/>
      <c r="AC98" s="152"/>
    </row>
    <row r="99" spans="1:29" s="10" customFormat="1" ht="9" customHeight="1">
      <c r="A99" s="67"/>
      <c r="B99" s="8"/>
      <c r="C99" s="19"/>
      <c r="D99" s="1"/>
      <c r="H99" s="72"/>
      <c r="I99" s="11"/>
      <c r="J99" s="72"/>
      <c r="K99" s="72"/>
      <c r="L99" s="72"/>
      <c r="M99" s="72"/>
      <c r="O99" s="23"/>
      <c r="P99" s="23"/>
      <c r="Q99" s="23"/>
      <c r="R99" s="23"/>
      <c r="S99" s="23"/>
      <c r="T99" s="46"/>
      <c r="U99" s="8"/>
      <c r="V99" s="68"/>
      <c r="W99" s="1"/>
      <c r="X99" s="1"/>
      <c r="Y99" s="1"/>
      <c r="AA99" s="27"/>
      <c r="AB99" s="151"/>
      <c r="AC99" s="152"/>
    </row>
    <row r="100" spans="1:29" s="10" customFormat="1" ht="9" customHeight="1">
      <c r="A100" s="67"/>
      <c r="B100" s="8"/>
      <c r="C100" s="19"/>
      <c r="D100" s="1"/>
      <c r="H100" s="72"/>
      <c r="I100" s="11"/>
      <c r="J100" s="72"/>
      <c r="K100" s="72"/>
      <c r="L100" s="72"/>
      <c r="M100" s="72"/>
      <c r="O100" s="23"/>
      <c r="P100" s="23"/>
      <c r="Q100" s="23"/>
      <c r="R100" s="23"/>
      <c r="S100" s="23"/>
      <c r="T100" s="46"/>
      <c r="U100" s="8"/>
      <c r="V100" s="68"/>
      <c r="W100" s="1"/>
      <c r="X100" s="1"/>
      <c r="Y100" s="1"/>
      <c r="AA100" s="27"/>
      <c r="AB100" s="151"/>
      <c r="AC100" s="152"/>
    </row>
    <row r="101" spans="1:29" s="10" customFormat="1" ht="9" customHeight="1">
      <c r="A101" s="67"/>
      <c r="B101" s="8"/>
      <c r="C101" s="19"/>
      <c r="D101" s="1"/>
      <c r="H101" s="72"/>
      <c r="I101" s="11"/>
      <c r="J101" s="72"/>
      <c r="K101" s="72"/>
      <c r="L101" s="72"/>
      <c r="M101" s="72"/>
      <c r="O101" s="23"/>
      <c r="P101" s="23"/>
      <c r="Q101" s="23"/>
      <c r="R101" s="23"/>
      <c r="S101" s="23"/>
      <c r="T101" s="46"/>
      <c r="U101" s="8"/>
      <c r="V101" s="68"/>
      <c r="W101" s="1"/>
      <c r="X101" s="1"/>
      <c r="Y101" s="1"/>
      <c r="AA101" s="27"/>
      <c r="AB101" s="151"/>
      <c r="AC101" s="152"/>
    </row>
    <row r="102" spans="1:29" s="10" customFormat="1" ht="9" customHeight="1">
      <c r="A102" s="67"/>
      <c r="B102" s="8"/>
      <c r="C102" s="19"/>
      <c r="D102" s="1"/>
      <c r="H102" s="72"/>
      <c r="I102" s="11"/>
      <c r="J102" s="72"/>
      <c r="K102" s="72"/>
      <c r="L102" s="72"/>
      <c r="M102" s="72"/>
      <c r="O102" s="23"/>
      <c r="P102" s="23"/>
      <c r="Q102" s="23"/>
      <c r="R102" s="23"/>
      <c r="S102" s="23"/>
      <c r="T102" s="46"/>
      <c r="U102" s="8"/>
      <c r="V102" s="68"/>
      <c r="W102" s="1"/>
      <c r="X102" s="1"/>
      <c r="Y102" s="1"/>
      <c r="AA102" s="27"/>
      <c r="AB102" s="151"/>
      <c r="AC102" s="152"/>
    </row>
    <row r="103" spans="1:29" s="10" customFormat="1" ht="9" customHeight="1">
      <c r="A103" s="67"/>
      <c r="B103" s="8"/>
      <c r="C103" s="19"/>
      <c r="D103" s="1"/>
      <c r="I103" s="21"/>
      <c r="O103" s="23"/>
      <c r="P103" s="23"/>
      <c r="Q103" s="23"/>
      <c r="R103" s="23"/>
      <c r="S103" s="23"/>
      <c r="T103" s="46"/>
      <c r="U103" s="8"/>
      <c r="V103" s="68"/>
      <c r="W103" s="1"/>
      <c r="X103" s="1"/>
      <c r="Y103" s="1"/>
      <c r="AA103" s="27"/>
      <c r="AB103" s="151"/>
      <c r="AC103" s="152"/>
    </row>
    <row r="104" spans="3:27" ht="9" customHeight="1">
      <c r="C104" s="19"/>
      <c r="J104" s="10"/>
      <c r="AA104" s="27"/>
    </row>
    <row r="105" spans="3:27" ht="9" customHeight="1">
      <c r="C105" s="19"/>
      <c r="J105" s="10"/>
      <c r="AA105" s="27"/>
    </row>
    <row r="106" spans="3:27" ht="9" customHeight="1">
      <c r="C106" s="19"/>
      <c r="J106" s="10"/>
      <c r="AA106" s="27"/>
    </row>
    <row r="107" spans="3:27" ht="9" customHeight="1">
      <c r="C107" s="19"/>
      <c r="J107" s="10"/>
      <c r="AA107" s="27"/>
    </row>
    <row r="108" spans="3:27" ht="9" customHeight="1">
      <c r="C108" s="19"/>
      <c r="J108" s="10"/>
      <c r="AA108" s="27"/>
    </row>
    <row r="109" spans="3:27" ht="9" customHeight="1">
      <c r="C109" s="19"/>
      <c r="J109" s="10"/>
      <c r="AA109" s="27"/>
    </row>
    <row r="110" spans="3:27" ht="9" customHeight="1">
      <c r="C110" s="19"/>
      <c r="J110" s="10"/>
      <c r="AA110" s="27"/>
    </row>
    <row r="111" spans="1:29" s="10" customFormat="1" ht="9" customHeight="1">
      <c r="A111" s="67"/>
      <c r="B111" s="8"/>
      <c r="C111" s="19"/>
      <c r="D111" s="1"/>
      <c r="I111" s="21"/>
      <c r="O111" s="23"/>
      <c r="P111" s="23"/>
      <c r="Q111" s="23"/>
      <c r="R111" s="23"/>
      <c r="S111" s="23"/>
      <c r="T111" s="46"/>
      <c r="U111" s="8"/>
      <c r="V111" s="68"/>
      <c r="W111" s="1"/>
      <c r="X111" s="1"/>
      <c r="Y111" s="1"/>
      <c r="AA111" s="27"/>
      <c r="AB111" s="151"/>
      <c r="AC111" s="152"/>
    </row>
    <row r="112" spans="1:29" s="10" customFormat="1" ht="9" customHeight="1">
      <c r="A112" s="67"/>
      <c r="B112" s="8"/>
      <c r="C112" s="19"/>
      <c r="D112" s="1"/>
      <c r="I112" s="21"/>
      <c r="O112" s="23"/>
      <c r="P112" s="23"/>
      <c r="Q112" s="23"/>
      <c r="R112" s="23"/>
      <c r="S112" s="23"/>
      <c r="T112" s="46"/>
      <c r="U112" s="8"/>
      <c r="V112" s="68"/>
      <c r="W112" s="1"/>
      <c r="X112" s="1"/>
      <c r="Y112" s="1"/>
      <c r="AA112" s="27"/>
      <c r="AB112" s="151"/>
      <c r="AC112" s="152"/>
    </row>
    <row r="113" spans="1:29" s="10" customFormat="1" ht="9" customHeight="1">
      <c r="A113" s="67"/>
      <c r="B113" s="8"/>
      <c r="C113" s="19"/>
      <c r="D113" s="1"/>
      <c r="I113" s="21"/>
      <c r="O113" s="23"/>
      <c r="P113" s="23"/>
      <c r="Q113" s="23"/>
      <c r="R113" s="23"/>
      <c r="S113" s="23"/>
      <c r="T113" s="46"/>
      <c r="U113" s="8"/>
      <c r="V113" s="68"/>
      <c r="W113" s="1"/>
      <c r="X113" s="1"/>
      <c r="Y113" s="1"/>
      <c r="AA113" s="27"/>
      <c r="AB113" s="151"/>
      <c r="AC113" s="152"/>
    </row>
    <row r="114" spans="1:29" s="10" customFormat="1" ht="9" customHeight="1">
      <c r="A114" s="67"/>
      <c r="B114" s="8"/>
      <c r="C114" s="19"/>
      <c r="D114" s="1"/>
      <c r="I114" s="21"/>
      <c r="J114" s="1"/>
      <c r="O114" s="23"/>
      <c r="P114" s="23"/>
      <c r="Q114" s="23"/>
      <c r="R114" s="23"/>
      <c r="S114" s="23"/>
      <c r="T114" s="46"/>
      <c r="U114" s="8"/>
      <c r="V114" s="68"/>
      <c r="W114" s="1"/>
      <c r="X114" s="1"/>
      <c r="Y114" s="1"/>
      <c r="AA114" s="27"/>
      <c r="AB114" s="151"/>
      <c r="AC114" s="152"/>
    </row>
    <row r="115" spans="3:27" ht="9" customHeight="1">
      <c r="C115" s="19"/>
      <c r="AA115" s="27"/>
    </row>
    <row r="116" spans="3:27" ht="9" customHeight="1">
      <c r="C116" s="19"/>
      <c r="AA116" s="27"/>
    </row>
    <row r="117" ht="9" customHeight="1">
      <c r="C117" s="19"/>
    </row>
    <row r="118" ht="7.5" customHeight="1">
      <c r="C118" s="19"/>
    </row>
    <row r="119" ht="7.5" customHeight="1">
      <c r="C119" s="19"/>
    </row>
    <row r="120" ht="7.5" customHeight="1">
      <c r="C120" s="19"/>
    </row>
    <row r="121" ht="7.5" customHeight="1">
      <c r="C121" s="19"/>
    </row>
    <row r="122" ht="7.5" customHeight="1">
      <c r="C122" s="19"/>
    </row>
    <row r="123" ht="7.5" customHeight="1">
      <c r="C123" s="19"/>
    </row>
    <row r="124" ht="7.5" customHeight="1">
      <c r="C124" s="19"/>
    </row>
    <row r="125" ht="7.5" customHeight="1">
      <c r="C125" s="19"/>
    </row>
    <row r="126" ht="7.5" customHeight="1">
      <c r="C126" s="19"/>
    </row>
    <row r="127" ht="7.5" customHeight="1">
      <c r="C127" s="19"/>
    </row>
    <row r="128" ht="7.5" customHeight="1">
      <c r="C128" s="19"/>
    </row>
    <row r="129" ht="7.5" customHeight="1">
      <c r="C129" s="19"/>
    </row>
    <row r="130" ht="7.5" customHeight="1">
      <c r="C130" s="19"/>
    </row>
    <row r="131" ht="7.5" customHeight="1">
      <c r="C131" s="19"/>
    </row>
    <row r="132" ht="7.5" customHeight="1">
      <c r="C132" s="19"/>
    </row>
    <row r="133" ht="7.5" customHeight="1">
      <c r="C133" s="19"/>
    </row>
    <row r="134" ht="7.5" customHeight="1">
      <c r="C134" s="19"/>
    </row>
    <row r="135" ht="7.5" customHeight="1">
      <c r="C135" s="19"/>
    </row>
    <row r="136" ht="7.5" customHeight="1">
      <c r="C136" s="19"/>
    </row>
    <row r="137" ht="7.5" customHeight="1">
      <c r="C137" s="19"/>
    </row>
    <row r="138" ht="7.5" customHeight="1">
      <c r="C138" s="19"/>
    </row>
    <row r="139" ht="7.5" customHeight="1">
      <c r="C139" s="19"/>
    </row>
    <row r="140" ht="7.5" customHeight="1">
      <c r="C140" s="19"/>
    </row>
    <row r="141" ht="7.5" customHeight="1">
      <c r="C141" s="19"/>
    </row>
    <row r="142" ht="7.5" customHeight="1">
      <c r="C142" s="19"/>
    </row>
    <row r="143" ht="7.5" customHeight="1">
      <c r="C143" s="19"/>
    </row>
    <row r="144" ht="7.5" customHeight="1">
      <c r="C144" s="19"/>
    </row>
    <row r="145" ht="7.5" customHeight="1">
      <c r="C145" s="19"/>
    </row>
    <row r="146" ht="7.5" customHeight="1">
      <c r="C146" s="19"/>
    </row>
    <row r="147" ht="7.5" customHeight="1">
      <c r="C147" s="19"/>
    </row>
    <row r="148" ht="7.5" customHeight="1">
      <c r="C148" s="19"/>
    </row>
    <row r="149" ht="7.5" customHeight="1">
      <c r="C149" s="19"/>
    </row>
    <row r="150" ht="7.5" customHeight="1">
      <c r="C150" s="19"/>
    </row>
    <row r="151" ht="7.5" customHeight="1">
      <c r="C151" s="19"/>
    </row>
    <row r="152" ht="7.5" customHeight="1">
      <c r="C152" s="19"/>
    </row>
    <row r="153" ht="7.5" customHeight="1">
      <c r="C153" s="19"/>
    </row>
    <row r="154" ht="7.5" customHeight="1">
      <c r="C154" s="19"/>
    </row>
    <row r="155" ht="7.5" customHeight="1">
      <c r="C155" s="19"/>
    </row>
    <row r="156" ht="7.5" customHeight="1">
      <c r="C156" s="19"/>
    </row>
    <row r="157" ht="7.5" customHeight="1">
      <c r="C157" s="19"/>
    </row>
    <row r="158" ht="7.5" customHeight="1">
      <c r="C158" s="19"/>
    </row>
    <row r="159" ht="7.5" customHeight="1">
      <c r="C159" s="19"/>
    </row>
    <row r="160" ht="7.5" customHeight="1">
      <c r="C160" s="19"/>
    </row>
    <row r="161" ht="7.5" customHeight="1">
      <c r="C161" s="19"/>
    </row>
    <row r="162" ht="7.5" customHeight="1">
      <c r="C162" s="19"/>
    </row>
    <row r="163" ht="7.5" customHeight="1">
      <c r="C163" s="19"/>
    </row>
    <row r="164" ht="7.5" customHeight="1">
      <c r="C164" s="19"/>
    </row>
    <row r="165" ht="7.5" customHeight="1">
      <c r="C165" s="19"/>
    </row>
    <row r="166" ht="7.5" customHeight="1">
      <c r="C166" s="19"/>
    </row>
    <row r="167" ht="7.5" customHeight="1">
      <c r="C167" s="19"/>
    </row>
    <row r="168" ht="7.5" customHeight="1">
      <c r="C168" s="19"/>
    </row>
    <row r="169" ht="7.5" customHeight="1">
      <c r="C169" s="19"/>
    </row>
    <row r="170" ht="7.5" customHeight="1">
      <c r="C170" s="19"/>
    </row>
    <row r="171" ht="7.5" customHeight="1">
      <c r="C171" s="19"/>
    </row>
    <row r="172" ht="7.5" customHeight="1">
      <c r="C172" s="19"/>
    </row>
    <row r="173" ht="7.5" customHeight="1">
      <c r="C173" s="19"/>
    </row>
    <row r="174" ht="7.5" customHeight="1">
      <c r="C174" s="19"/>
    </row>
    <row r="175" ht="7.5" customHeight="1">
      <c r="C175" s="19"/>
    </row>
    <row r="176" ht="7.5" customHeight="1">
      <c r="C176" s="19"/>
    </row>
    <row r="177" ht="7.5" customHeight="1">
      <c r="C177" s="19"/>
    </row>
    <row r="178" ht="7.5" customHeight="1">
      <c r="C178" s="19"/>
    </row>
    <row r="179" ht="7.5" customHeight="1">
      <c r="C179" s="19"/>
    </row>
    <row r="180" ht="7.5" customHeight="1">
      <c r="C180" s="19"/>
    </row>
    <row r="181" ht="7.5" customHeight="1">
      <c r="C181" s="19"/>
    </row>
    <row r="182" ht="7.5" customHeight="1">
      <c r="C182" s="19"/>
    </row>
    <row r="183" ht="7.5" customHeight="1">
      <c r="C183" s="19"/>
    </row>
    <row r="184" ht="7.5" customHeight="1">
      <c r="C184" s="19"/>
    </row>
    <row r="185" ht="7.5" customHeight="1">
      <c r="C185" s="19"/>
    </row>
    <row r="186" ht="7.5" customHeight="1">
      <c r="C186" s="19"/>
    </row>
    <row r="187" ht="7.5" customHeight="1">
      <c r="C187" s="19"/>
    </row>
    <row r="188" ht="7.5" customHeight="1">
      <c r="C188" s="19"/>
    </row>
    <row r="189" ht="7.5" customHeight="1">
      <c r="C189" s="19"/>
    </row>
    <row r="190" ht="7.5" customHeight="1">
      <c r="C190" s="19"/>
    </row>
    <row r="191" ht="7.5" customHeight="1">
      <c r="C191" s="19"/>
    </row>
    <row r="192" ht="7.5" customHeight="1">
      <c r="C192" s="19"/>
    </row>
    <row r="193" ht="7.5" customHeight="1">
      <c r="C193" s="19"/>
    </row>
    <row r="194" ht="7.5" customHeight="1">
      <c r="C194" s="19"/>
    </row>
    <row r="195" ht="7.5" customHeight="1">
      <c r="C195" s="19"/>
    </row>
    <row r="196" ht="7.5" customHeight="1">
      <c r="C196" s="19"/>
    </row>
    <row r="197" ht="7.5" customHeight="1">
      <c r="C197" s="19"/>
    </row>
    <row r="198" ht="7.5" customHeight="1">
      <c r="C198" s="19"/>
    </row>
    <row r="199" ht="7.5" customHeight="1">
      <c r="C199" s="19"/>
    </row>
    <row r="200" ht="7.5" customHeight="1">
      <c r="C200" s="19"/>
    </row>
    <row r="201" ht="7.5" customHeight="1">
      <c r="C201" s="19"/>
    </row>
    <row r="202" ht="7.5" customHeight="1">
      <c r="C202" s="19"/>
    </row>
    <row r="203" ht="7.5" customHeight="1">
      <c r="C203" s="19"/>
    </row>
    <row r="204" ht="7.5" customHeight="1">
      <c r="C204" s="19"/>
    </row>
    <row r="205" ht="7.5" customHeight="1">
      <c r="C205" s="19"/>
    </row>
    <row r="206" ht="7.5" customHeight="1">
      <c r="C206" s="19"/>
    </row>
    <row r="207" ht="7.5" customHeight="1">
      <c r="C207" s="19"/>
    </row>
    <row r="208" ht="7.5" customHeight="1">
      <c r="C208" s="19"/>
    </row>
    <row r="209" ht="7.5" customHeight="1">
      <c r="C209" s="19"/>
    </row>
    <row r="210" ht="7.5" customHeight="1">
      <c r="C210" s="19"/>
    </row>
    <row r="211" ht="7.5" customHeight="1">
      <c r="C211" s="19"/>
    </row>
    <row r="212" ht="7.5" customHeight="1">
      <c r="C212" s="19"/>
    </row>
    <row r="213" ht="7.5" customHeight="1">
      <c r="C213" s="19"/>
    </row>
    <row r="214" ht="7.5" customHeight="1">
      <c r="C214" s="19"/>
    </row>
    <row r="215" ht="7.5" customHeight="1">
      <c r="C215" s="19"/>
    </row>
    <row r="216" ht="7.5" customHeight="1">
      <c r="C216" s="19"/>
    </row>
    <row r="217" ht="7.5" customHeight="1">
      <c r="C217" s="19"/>
    </row>
    <row r="218" ht="7.5" customHeight="1">
      <c r="C218" s="19"/>
    </row>
    <row r="219" ht="7.5" customHeight="1">
      <c r="C219" s="19"/>
    </row>
    <row r="220" ht="7.5" customHeight="1">
      <c r="C220" s="19"/>
    </row>
    <row r="221" ht="7.5" customHeight="1">
      <c r="C221" s="19"/>
    </row>
    <row r="222" ht="7.5" customHeight="1">
      <c r="C222" s="19"/>
    </row>
    <row r="223" ht="7.5" customHeight="1">
      <c r="C223" s="19"/>
    </row>
    <row r="224" ht="7.5" customHeight="1">
      <c r="C224" s="19"/>
    </row>
    <row r="225" ht="7.5" customHeight="1">
      <c r="C225" s="19"/>
    </row>
    <row r="226" ht="7.5" customHeight="1">
      <c r="C226" s="19"/>
    </row>
    <row r="227" ht="7.5" customHeight="1">
      <c r="C227" s="19"/>
    </row>
    <row r="228" ht="7.5" customHeight="1">
      <c r="C228" s="19"/>
    </row>
    <row r="229" ht="7.5" customHeight="1">
      <c r="C229" s="19"/>
    </row>
    <row r="230" ht="7.5" customHeight="1">
      <c r="C230" s="19"/>
    </row>
    <row r="231" ht="7.5" customHeight="1">
      <c r="C231" s="19"/>
    </row>
    <row r="232" ht="7.5" customHeight="1">
      <c r="C232" s="19"/>
    </row>
    <row r="233" ht="7.5" customHeight="1">
      <c r="C233" s="19"/>
    </row>
    <row r="234" ht="7.5" customHeight="1">
      <c r="C234" s="19"/>
    </row>
    <row r="235" ht="7.5" customHeight="1">
      <c r="C235" s="19"/>
    </row>
    <row r="236" ht="7.5" customHeight="1">
      <c r="C236" s="19"/>
    </row>
    <row r="237" ht="7.5" customHeight="1">
      <c r="C237" s="19"/>
    </row>
    <row r="238" ht="7.5" customHeight="1">
      <c r="C238" s="19"/>
    </row>
    <row r="239" ht="7.5" customHeight="1">
      <c r="C239" s="19"/>
    </row>
    <row r="240" ht="7.5" customHeight="1">
      <c r="C240" s="19"/>
    </row>
    <row r="241" ht="7.5" customHeight="1">
      <c r="C241" s="19"/>
    </row>
    <row r="242" ht="7.5" customHeight="1">
      <c r="C242" s="19"/>
    </row>
    <row r="243" ht="7.5" customHeight="1">
      <c r="C243" s="19"/>
    </row>
    <row r="244" ht="7.5" customHeight="1">
      <c r="C244" s="19"/>
    </row>
    <row r="245" ht="7.5" customHeight="1">
      <c r="C245" s="19"/>
    </row>
    <row r="246" ht="7.5" customHeight="1">
      <c r="C246" s="19"/>
    </row>
    <row r="247" ht="7.5" customHeight="1">
      <c r="C247" s="19"/>
    </row>
    <row r="248" ht="7.5" customHeight="1">
      <c r="C248" s="19"/>
    </row>
    <row r="249" ht="7.5" customHeight="1">
      <c r="C249" s="19"/>
    </row>
    <row r="250" ht="7.5" customHeight="1">
      <c r="C250" s="19"/>
    </row>
    <row r="251" ht="7.5" customHeight="1">
      <c r="C251" s="19"/>
    </row>
    <row r="252" ht="7.5" customHeight="1">
      <c r="C252" s="19"/>
    </row>
    <row r="253" ht="7.5" customHeight="1">
      <c r="C253" s="19"/>
    </row>
    <row r="254" ht="7.5" customHeight="1">
      <c r="C254" s="19"/>
    </row>
    <row r="255" ht="7.5" customHeight="1">
      <c r="C255" s="19"/>
    </row>
    <row r="256" ht="7.5" customHeight="1">
      <c r="C256" s="19"/>
    </row>
    <row r="257" ht="7.5" customHeight="1">
      <c r="C257" s="19"/>
    </row>
    <row r="258" ht="7.5" customHeight="1">
      <c r="C258" s="19"/>
    </row>
    <row r="259" ht="7.5" customHeight="1">
      <c r="C259" s="19"/>
    </row>
    <row r="260" ht="7.5" customHeight="1">
      <c r="C260" s="19"/>
    </row>
    <row r="261" ht="7.5" customHeight="1">
      <c r="C261" s="19"/>
    </row>
    <row r="262" ht="7.5" customHeight="1">
      <c r="C262" s="19"/>
    </row>
    <row r="263" ht="7.5" customHeight="1">
      <c r="C263" s="19"/>
    </row>
    <row r="264" ht="7.5" customHeight="1">
      <c r="C264" s="19"/>
    </row>
    <row r="265" ht="7.5" customHeight="1">
      <c r="C265" s="19"/>
    </row>
    <row r="266" ht="7.5" customHeight="1">
      <c r="C266" s="19"/>
    </row>
    <row r="267" ht="7.5" customHeight="1">
      <c r="C267" s="19"/>
    </row>
    <row r="268" ht="7.5" customHeight="1">
      <c r="C268" s="19"/>
    </row>
    <row r="269" ht="7.5" customHeight="1">
      <c r="C269" s="19"/>
    </row>
    <row r="270" ht="7.5" customHeight="1">
      <c r="C270" s="19"/>
    </row>
    <row r="271" ht="7.5" customHeight="1">
      <c r="C271" s="19"/>
    </row>
    <row r="272" ht="7.5" customHeight="1">
      <c r="C272" s="19"/>
    </row>
    <row r="273" ht="7.5" customHeight="1">
      <c r="C273" s="19"/>
    </row>
    <row r="274" ht="7.5" customHeight="1">
      <c r="C274" s="19"/>
    </row>
    <row r="275" ht="7.5" customHeight="1">
      <c r="C275" s="19"/>
    </row>
  </sheetData>
  <sheetProtection selectLockedCells="1"/>
  <mergeCells count="167">
    <mergeCell ref="B17:B18"/>
    <mergeCell ref="U17:U18"/>
    <mergeCell ref="W17:W18"/>
    <mergeCell ref="Y17:Y18"/>
    <mergeCell ref="AK17:AK18"/>
    <mergeCell ref="W11:W12"/>
    <mergeCell ref="Y11:Y12"/>
    <mergeCell ref="B13:B14"/>
    <mergeCell ref="U13:U14"/>
    <mergeCell ref="W13:W14"/>
    <mergeCell ref="W7:W8"/>
    <mergeCell ref="Y7:Y8"/>
    <mergeCell ref="B9:B10"/>
    <mergeCell ref="U9:U10"/>
    <mergeCell ref="W9:W10"/>
    <mergeCell ref="Y9:Y10"/>
    <mergeCell ref="X7:X8"/>
    <mergeCell ref="X9:X10"/>
    <mergeCell ref="X67:X68"/>
    <mergeCell ref="X69:X70"/>
    <mergeCell ref="X71:X72"/>
    <mergeCell ref="X73:X74"/>
    <mergeCell ref="AJ5:AJ6"/>
    <mergeCell ref="AK5:AK6"/>
    <mergeCell ref="Y15:Y16"/>
    <mergeCell ref="AK15:AK16"/>
    <mergeCell ref="AK11:AK12"/>
    <mergeCell ref="Y13:Y14"/>
    <mergeCell ref="B2:U2"/>
    <mergeCell ref="B3:U3"/>
    <mergeCell ref="W3:Y3"/>
    <mergeCell ref="J4:M4"/>
    <mergeCell ref="B5:B6"/>
    <mergeCell ref="U5:U6"/>
    <mergeCell ref="W5:W6"/>
    <mergeCell ref="Y5:Y6"/>
    <mergeCell ref="X5:X6"/>
    <mergeCell ref="AK13:AK14"/>
    <mergeCell ref="C11:C12"/>
    <mergeCell ref="X11:X12"/>
    <mergeCell ref="X13:X14"/>
    <mergeCell ref="AK19:AK20"/>
    <mergeCell ref="B21:B22"/>
    <mergeCell ref="U21:U22"/>
    <mergeCell ref="W21:W22"/>
    <mergeCell ref="Y21:Y22"/>
    <mergeCell ref="AK21:AK22"/>
    <mergeCell ref="B25:B26"/>
    <mergeCell ref="U25:U26"/>
    <mergeCell ref="W25:W26"/>
    <mergeCell ref="Y25:Y26"/>
    <mergeCell ref="AJ25:AJ26"/>
    <mergeCell ref="AK25:AK26"/>
    <mergeCell ref="AJ23:AJ24"/>
    <mergeCell ref="X27:X28"/>
    <mergeCell ref="X29:X30"/>
    <mergeCell ref="X19:X20"/>
    <mergeCell ref="X21:X22"/>
    <mergeCell ref="AK23:AK24"/>
    <mergeCell ref="X23:X24"/>
    <mergeCell ref="X15:X16"/>
    <mergeCell ref="X17:X18"/>
    <mergeCell ref="W19:W20"/>
    <mergeCell ref="Y19:Y20"/>
    <mergeCell ref="W15:W16"/>
    <mergeCell ref="W27:W28"/>
    <mergeCell ref="Y27:Y28"/>
    <mergeCell ref="X25:X26"/>
    <mergeCell ref="W23:W24"/>
    <mergeCell ref="Y23:Y24"/>
    <mergeCell ref="B29:B30"/>
    <mergeCell ref="U29:U30"/>
    <mergeCell ref="W29:W30"/>
    <mergeCell ref="Y29:Y30"/>
    <mergeCell ref="W31:W32"/>
    <mergeCell ref="Y31:Y32"/>
    <mergeCell ref="B33:B34"/>
    <mergeCell ref="U33:U34"/>
    <mergeCell ref="W33:W34"/>
    <mergeCell ref="Y33:Y34"/>
    <mergeCell ref="X31:X32"/>
    <mergeCell ref="X33:X34"/>
    <mergeCell ref="W35:W36"/>
    <mergeCell ref="Y35:Y36"/>
    <mergeCell ref="B37:B38"/>
    <mergeCell ref="U37:U38"/>
    <mergeCell ref="W37:W38"/>
    <mergeCell ref="Y37:Y38"/>
    <mergeCell ref="X35:X36"/>
    <mergeCell ref="X37:X38"/>
    <mergeCell ref="W39:W40"/>
    <mergeCell ref="Y39:Y40"/>
    <mergeCell ref="B41:B42"/>
    <mergeCell ref="U41:U42"/>
    <mergeCell ref="W41:W42"/>
    <mergeCell ref="Y41:Y42"/>
    <mergeCell ref="I40:N40"/>
    <mergeCell ref="X39:X40"/>
    <mergeCell ref="X41:X42"/>
    <mergeCell ref="W43:W44"/>
    <mergeCell ref="Y43:Y44"/>
    <mergeCell ref="B45:B46"/>
    <mergeCell ref="U45:U46"/>
    <mergeCell ref="W45:W46"/>
    <mergeCell ref="Y45:Y46"/>
    <mergeCell ref="X43:X44"/>
    <mergeCell ref="X45:X46"/>
    <mergeCell ref="W47:W48"/>
    <mergeCell ref="Y47:Y48"/>
    <mergeCell ref="B49:B50"/>
    <mergeCell ref="U49:U50"/>
    <mergeCell ref="W49:W50"/>
    <mergeCell ref="Y49:Y50"/>
    <mergeCell ref="X47:X48"/>
    <mergeCell ref="X49:X50"/>
    <mergeCell ref="W51:W52"/>
    <mergeCell ref="Y51:Y52"/>
    <mergeCell ref="B53:B54"/>
    <mergeCell ref="U53:U54"/>
    <mergeCell ref="W53:W54"/>
    <mergeCell ref="Y53:Y54"/>
    <mergeCell ref="X51:X52"/>
    <mergeCell ref="X53:X54"/>
    <mergeCell ref="W55:W56"/>
    <mergeCell ref="Y55:Y56"/>
    <mergeCell ref="B57:B58"/>
    <mergeCell ref="U57:U58"/>
    <mergeCell ref="W57:W58"/>
    <mergeCell ref="Y57:Y58"/>
    <mergeCell ref="X55:X56"/>
    <mergeCell ref="X57:X58"/>
    <mergeCell ref="W59:W60"/>
    <mergeCell ref="Y59:Y60"/>
    <mergeCell ref="B61:B62"/>
    <mergeCell ref="U61:U62"/>
    <mergeCell ref="W61:W62"/>
    <mergeCell ref="Y61:Y62"/>
    <mergeCell ref="X59:X60"/>
    <mergeCell ref="X61:X62"/>
    <mergeCell ref="W63:W64"/>
    <mergeCell ref="Y63:Y64"/>
    <mergeCell ref="B65:B66"/>
    <mergeCell ref="U65:U66"/>
    <mergeCell ref="W65:W66"/>
    <mergeCell ref="Y65:Y66"/>
    <mergeCell ref="X63:X64"/>
    <mergeCell ref="X65:X66"/>
    <mergeCell ref="B73:B74"/>
    <mergeCell ref="U73:U74"/>
    <mergeCell ref="W73:W74"/>
    <mergeCell ref="Y73:Y74"/>
    <mergeCell ref="W67:W68"/>
    <mergeCell ref="Y67:Y68"/>
    <mergeCell ref="B69:B70"/>
    <mergeCell ref="U69:U70"/>
    <mergeCell ref="W69:W70"/>
    <mergeCell ref="Y69:Y70"/>
    <mergeCell ref="B1:U1"/>
    <mergeCell ref="W83:W84"/>
    <mergeCell ref="Y83:Y84"/>
    <mergeCell ref="W85:W86"/>
    <mergeCell ref="Y85:Y86"/>
    <mergeCell ref="B77:B78"/>
    <mergeCell ref="I77:N77"/>
    <mergeCell ref="U77:U78"/>
    <mergeCell ref="W71:W72"/>
    <mergeCell ref="Y71:Y72"/>
  </mergeCells>
  <printOptions horizontalCentered="1" verticalCentered="1"/>
  <pageMargins left="0" right="0" top="0" bottom="0" header="0" footer="0"/>
  <pageSetup fitToHeight="0" fitToWidth="0" horizontalDpi="300" verticalDpi="3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33"/>
  <sheetViews>
    <sheetView view="pageBreakPreview" zoomScaleSheetLayoutView="100" zoomScalePageLayoutView="0" workbookViewId="0" topLeftCell="A1">
      <selection activeCell="S53" sqref="S53:S54"/>
    </sheetView>
  </sheetViews>
  <sheetFormatPr defaultColWidth="4.8515625" defaultRowHeight="7.5" customHeight="1"/>
  <cols>
    <col min="1" max="1" width="3.28125" style="67" customWidth="1"/>
    <col min="2" max="2" width="15.140625" style="8" customWidth="1"/>
    <col min="3" max="3" width="9.421875" style="1" customWidth="1"/>
    <col min="4" max="5" width="6.421875" style="10" customWidth="1"/>
    <col min="6" max="7" width="3.421875" style="10" customWidth="1"/>
    <col min="8" max="8" width="3.57421875" style="21" customWidth="1"/>
    <col min="9" max="9" width="3.57421875" style="1" customWidth="1"/>
    <col min="10" max="13" width="3.57421875" style="10" customWidth="1"/>
    <col min="14" max="14" width="3.57421875" style="23" customWidth="1"/>
    <col min="15" max="15" width="3.421875" style="23" customWidth="1"/>
    <col min="16" max="17" width="6.421875" style="23" customWidth="1"/>
    <col min="18" max="18" width="9.421875" style="46" customWidth="1"/>
    <col min="19" max="19" width="15.140625" style="8" customWidth="1"/>
    <col min="20" max="20" width="3.28125" style="68" customWidth="1"/>
    <col min="21" max="21" width="4.8515625" style="10" customWidth="1"/>
    <col min="22" max="22" width="8.140625" style="1" customWidth="1"/>
    <col min="23" max="23" width="8.140625" style="1" hidden="1" customWidth="1"/>
    <col min="24" max="24" width="13.57421875" style="1" customWidth="1"/>
    <col min="25" max="25" width="4.8515625" style="1" customWidth="1"/>
    <col min="26" max="26" width="5.421875" style="1" hidden="1" customWidth="1"/>
    <col min="27" max="28" width="4.8515625" style="1" hidden="1" customWidth="1"/>
    <col min="29" max="16384" width="4.8515625" style="1" customWidth="1"/>
  </cols>
  <sheetData>
    <row r="1" spans="2:20" ht="24.75" customHeight="1">
      <c r="B1" s="227" t="s">
        <v>131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149"/>
    </row>
    <row r="2" spans="1:21" s="4" customFormat="1" ht="13.5" customHeight="1">
      <c r="A2" s="6"/>
      <c r="B2" s="92" t="s">
        <v>213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5"/>
      <c r="U2" s="93"/>
    </row>
    <row r="3" spans="1:24" s="4" customFormat="1" ht="13.5" customHeight="1">
      <c r="A3" s="6"/>
      <c r="B3" s="92" t="s">
        <v>172</v>
      </c>
      <c r="C3" s="92"/>
      <c r="D3" s="92"/>
      <c r="E3" s="92"/>
      <c r="F3" s="92"/>
      <c r="G3" s="92"/>
      <c r="H3" s="92"/>
      <c r="I3" s="6"/>
      <c r="J3" s="6"/>
      <c r="K3" s="6"/>
      <c r="L3" s="6"/>
      <c r="M3" s="6"/>
      <c r="N3" s="6"/>
      <c r="O3" s="6"/>
      <c r="P3" s="6"/>
      <c r="S3" s="94"/>
      <c r="T3" s="5"/>
      <c r="U3" s="93"/>
      <c r="V3" s="210" t="s">
        <v>60</v>
      </c>
      <c r="W3" s="210"/>
      <c r="X3" s="210"/>
    </row>
    <row r="4" spans="3:36" ht="15" customHeight="1">
      <c r="C4" s="79"/>
      <c r="D4" s="211" t="s">
        <v>160</v>
      </c>
      <c r="E4" s="211"/>
      <c r="F4" s="72"/>
      <c r="G4" s="95"/>
      <c r="H4" s="11"/>
      <c r="I4" s="211" t="s">
        <v>161</v>
      </c>
      <c r="J4" s="211"/>
      <c r="K4" s="211"/>
      <c r="L4" s="211"/>
      <c r="M4" s="80"/>
      <c r="N4" s="96"/>
      <c r="O4" s="12"/>
      <c r="P4" s="211" t="s">
        <v>160</v>
      </c>
      <c r="Q4" s="211"/>
      <c r="R4" s="13"/>
      <c r="U4" s="1"/>
      <c r="V4" s="2" t="s">
        <v>0</v>
      </c>
      <c r="W4" s="2"/>
      <c r="Z4" s="15"/>
      <c r="AA4" s="15"/>
      <c r="AB4" s="16"/>
      <c r="AC4" s="221"/>
      <c r="AD4" s="221"/>
      <c r="AE4" s="16"/>
      <c r="AF4" s="16"/>
      <c r="AG4" s="16"/>
      <c r="AH4" s="16"/>
      <c r="AI4" s="16"/>
      <c r="AJ4" s="16"/>
    </row>
    <row r="5" spans="1:36" ht="9" customHeight="1">
      <c r="A5" s="97">
        <v>91</v>
      </c>
      <c r="B5" s="201" t="str">
        <f>IF(ISERROR(VLOOKUP(A5,$V$5:$X$124,3,0)),"",VLOOKUP(A5,$V$5:$X$124,3,0))</f>
        <v>香川第一</v>
      </c>
      <c r="C5" s="98"/>
      <c r="D5" s="99"/>
      <c r="E5" s="99"/>
      <c r="F5" s="99"/>
      <c r="G5" s="100"/>
      <c r="H5" s="99"/>
      <c r="I5" s="93"/>
      <c r="J5" s="93"/>
      <c r="K5" s="93"/>
      <c r="L5" s="93"/>
      <c r="M5" s="93"/>
      <c r="N5" s="101"/>
      <c r="O5" s="102"/>
      <c r="P5" s="102"/>
      <c r="Q5" s="102"/>
      <c r="R5" s="103"/>
      <c r="S5" s="201" t="str">
        <f>IF(ISERROR(VLOOKUP(T5,$V$5:$X$124,3,0)),"",VLOOKUP(T5,$V$5:$X$124,3,0))</f>
        <v>丸亀西</v>
      </c>
      <c r="T5" s="104">
        <v>93</v>
      </c>
      <c r="U5" s="224" t="s">
        <v>61</v>
      </c>
      <c r="V5" s="218">
        <v>10</v>
      </c>
      <c r="W5" s="218">
        <v>1</v>
      </c>
      <c r="X5" s="219" t="str">
        <f>VLOOKUP(W5,$AA$5:$AB$54,2,0)</f>
        <v>附属高松</v>
      </c>
      <c r="Z5" s="27"/>
      <c r="AA5" s="28">
        <v>1</v>
      </c>
      <c r="AB5" s="28" t="s">
        <v>83</v>
      </c>
      <c r="AC5" s="215"/>
      <c r="AD5" s="215"/>
      <c r="AE5" s="215"/>
      <c r="AF5" s="215"/>
      <c r="AG5" s="215"/>
      <c r="AH5" s="215"/>
      <c r="AI5" s="215"/>
      <c r="AJ5" s="215"/>
    </row>
    <row r="6" spans="1:36" ht="9" customHeight="1">
      <c r="A6" s="105"/>
      <c r="B6" s="202"/>
      <c r="C6" s="106"/>
      <c r="D6" s="107"/>
      <c r="E6" s="74"/>
      <c r="F6" s="74"/>
      <c r="G6" s="108"/>
      <c r="H6" s="74"/>
      <c r="I6" s="77"/>
      <c r="J6" s="77"/>
      <c r="K6" s="77"/>
      <c r="L6" s="77"/>
      <c r="M6" s="77"/>
      <c r="N6" s="109"/>
      <c r="O6" s="110"/>
      <c r="P6" s="110"/>
      <c r="Q6" s="111"/>
      <c r="R6" s="112"/>
      <c r="S6" s="202"/>
      <c r="T6" s="113"/>
      <c r="U6" s="224"/>
      <c r="V6" s="218"/>
      <c r="W6" s="218"/>
      <c r="X6" s="219"/>
      <c r="Z6" s="27"/>
      <c r="AA6" s="28">
        <v>2</v>
      </c>
      <c r="AB6" s="28" t="s">
        <v>84</v>
      </c>
      <c r="AC6" s="215"/>
      <c r="AD6" s="215"/>
      <c r="AE6" s="215"/>
      <c r="AF6" s="215"/>
      <c r="AG6" s="215"/>
      <c r="AH6" s="215"/>
      <c r="AI6" s="215"/>
      <c r="AJ6" s="215"/>
    </row>
    <row r="7" spans="1:30" s="10" customFormat="1" ht="9" customHeight="1">
      <c r="A7" s="73"/>
      <c r="B7" s="59"/>
      <c r="C7" s="74"/>
      <c r="D7" s="114"/>
      <c r="E7" s="74"/>
      <c r="F7" s="74"/>
      <c r="G7" s="108"/>
      <c r="H7" s="74"/>
      <c r="I7" s="77"/>
      <c r="J7" s="77"/>
      <c r="K7" s="77"/>
      <c r="L7" s="77"/>
      <c r="M7" s="77"/>
      <c r="N7" s="109"/>
      <c r="O7" s="110"/>
      <c r="P7" s="110"/>
      <c r="Q7" s="115"/>
      <c r="R7" s="110"/>
      <c r="S7" s="59"/>
      <c r="T7" s="68"/>
      <c r="U7" s="224"/>
      <c r="V7" s="218">
        <v>39</v>
      </c>
      <c r="W7" s="218">
        <v>2</v>
      </c>
      <c r="X7" s="220" t="str">
        <f>VLOOKUP(W7,$AA$5:$AB$54,2,0)</f>
        <v>高松北</v>
      </c>
      <c r="Z7" s="27"/>
      <c r="AA7" s="28">
        <v>3</v>
      </c>
      <c r="AB7" s="10" t="s">
        <v>85</v>
      </c>
      <c r="AC7" s="207"/>
      <c r="AD7" s="207"/>
    </row>
    <row r="8" spans="1:30" s="10" customFormat="1" ht="9" customHeight="1">
      <c r="A8" s="67"/>
      <c r="B8" s="8"/>
      <c r="C8" s="116"/>
      <c r="D8" s="114" t="s">
        <v>173</v>
      </c>
      <c r="E8" s="74"/>
      <c r="F8" s="74"/>
      <c r="G8" s="108"/>
      <c r="H8" s="74"/>
      <c r="I8" s="77"/>
      <c r="J8" s="77"/>
      <c r="K8" s="77"/>
      <c r="L8" s="77"/>
      <c r="M8" s="77"/>
      <c r="N8" s="109"/>
      <c r="O8" s="110"/>
      <c r="P8" s="110"/>
      <c r="Q8" s="117" t="s">
        <v>62</v>
      </c>
      <c r="R8" s="118"/>
      <c r="S8" s="8"/>
      <c r="T8" s="68"/>
      <c r="U8" s="224"/>
      <c r="V8" s="218"/>
      <c r="W8" s="218"/>
      <c r="X8" s="220"/>
      <c r="Z8" s="27"/>
      <c r="AA8" s="28">
        <v>4</v>
      </c>
      <c r="AB8" s="10" t="s">
        <v>86</v>
      </c>
      <c r="AC8" s="207"/>
      <c r="AD8" s="207"/>
    </row>
    <row r="9" spans="1:30" s="10" customFormat="1" ht="9" customHeight="1">
      <c r="A9" s="105">
        <v>1</v>
      </c>
      <c r="B9" s="201" t="str">
        <f>IF(ISERROR(VLOOKUP(A9,$V$5:$X$124,3,0)),"",VLOOKUP(A9,$V$5:$X$124,3,0))</f>
        <v>玉藻・高松第一</v>
      </c>
      <c r="C9" s="119"/>
      <c r="D9" s="114"/>
      <c r="E9" s="107"/>
      <c r="F9" s="74"/>
      <c r="G9" s="108"/>
      <c r="H9" s="74"/>
      <c r="I9" s="77"/>
      <c r="J9" s="77"/>
      <c r="K9" s="77"/>
      <c r="L9" s="77"/>
      <c r="M9" s="77"/>
      <c r="N9" s="109"/>
      <c r="O9" s="110"/>
      <c r="P9" s="120"/>
      <c r="Q9" s="117"/>
      <c r="R9" s="121"/>
      <c r="S9" s="201" t="str">
        <f>IF(ISERROR(VLOOKUP(T9,$V$5:$X$124,3,0)),"",VLOOKUP(T9,$V$5:$X$124,3,0))</f>
        <v>屋島</v>
      </c>
      <c r="T9" s="113">
        <v>24</v>
      </c>
      <c r="U9" s="224"/>
      <c r="V9" s="218">
        <v>41</v>
      </c>
      <c r="W9" s="218">
        <v>3</v>
      </c>
      <c r="X9" s="219" t="str">
        <f>VLOOKUP(W9,$AA$5:$AB$54,2,0)</f>
        <v>桜町</v>
      </c>
      <c r="Z9" s="27"/>
      <c r="AA9" s="28">
        <v>5</v>
      </c>
      <c r="AB9" s="10" t="s">
        <v>87</v>
      </c>
      <c r="AC9" s="207"/>
      <c r="AD9" s="207"/>
    </row>
    <row r="10" spans="1:30" s="10" customFormat="1" ht="9" customHeight="1">
      <c r="A10" s="105"/>
      <c r="B10" s="202"/>
      <c r="C10" s="107"/>
      <c r="D10" s="114"/>
      <c r="E10" s="114"/>
      <c r="F10" s="74"/>
      <c r="G10" s="108"/>
      <c r="H10" s="74"/>
      <c r="I10" s="77"/>
      <c r="J10" s="77"/>
      <c r="K10" s="77"/>
      <c r="L10" s="77"/>
      <c r="M10" s="77"/>
      <c r="N10" s="109"/>
      <c r="O10" s="110"/>
      <c r="P10" s="122"/>
      <c r="Q10" s="115"/>
      <c r="R10" s="111"/>
      <c r="S10" s="202"/>
      <c r="T10" s="113"/>
      <c r="U10" s="224"/>
      <c r="V10" s="218"/>
      <c r="W10" s="218"/>
      <c r="X10" s="219"/>
      <c r="Z10" s="27"/>
      <c r="AA10" s="28">
        <v>6</v>
      </c>
      <c r="AB10" s="10" t="s">
        <v>88</v>
      </c>
      <c r="AC10" s="207"/>
      <c r="AD10" s="207"/>
    </row>
    <row r="11" spans="1:36" s="10" customFormat="1" ht="9" customHeight="1">
      <c r="A11" s="73"/>
      <c r="B11" s="59"/>
      <c r="C11" s="114" t="s">
        <v>63</v>
      </c>
      <c r="D11" s="123"/>
      <c r="E11" s="114"/>
      <c r="F11" s="74"/>
      <c r="G11" s="108"/>
      <c r="H11" s="74"/>
      <c r="I11" s="77"/>
      <c r="J11" s="77"/>
      <c r="K11" s="77"/>
      <c r="L11" s="77"/>
      <c r="M11" s="77"/>
      <c r="N11" s="109"/>
      <c r="O11" s="110"/>
      <c r="P11" s="122"/>
      <c r="Q11" s="124"/>
      <c r="R11" s="117" t="s">
        <v>64</v>
      </c>
      <c r="S11" s="59"/>
      <c r="T11" s="68"/>
      <c r="U11" s="224"/>
      <c r="V11" s="218">
        <v>28</v>
      </c>
      <c r="W11" s="218">
        <v>4</v>
      </c>
      <c r="X11" s="219" t="str">
        <f>VLOOKUP(W11,$AA$5:$AB$54,2,0)</f>
        <v>紫雲</v>
      </c>
      <c r="Z11" s="27"/>
      <c r="AA11" s="28">
        <v>7</v>
      </c>
      <c r="AB11" s="10" t="s">
        <v>89</v>
      </c>
      <c r="AC11" s="207"/>
      <c r="AD11" s="207"/>
      <c r="AJ11" s="207"/>
    </row>
    <row r="12" spans="1:36" s="10" customFormat="1" ht="9" customHeight="1">
      <c r="A12" s="67"/>
      <c r="B12" s="8"/>
      <c r="C12" s="114"/>
      <c r="D12" s="74"/>
      <c r="E12" s="114"/>
      <c r="F12" s="74"/>
      <c r="G12" s="108"/>
      <c r="H12" s="74"/>
      <c r="I12" s="77"/>
      <c r="J12" s="77"/>
      <c r="K12" s="77"/>
      <c r="L12" s="77"/>
      <c r="M12" s="77"/>
      <c r="N12" s="109"/>
      <c r="O12" s="110"/>
      <c r="P12" s="122"/>
      <c r="Q12" s="110"/>
      <c r="R12" s="117"/>
      <c r="S12" s="8"/>
      <c r="T12" s="68"/>
      <c r="U12" s="224"/>
      <c r="V12" s="218"/>
      <c r="W12" s="218"/>
      <c r="X12" s="219"/>
      <c r="Z12" s="27"/>
      <c r="AA12" s="28">
        <v>8</v>
      </c>
      <c r="AB12" s="10" t="s">
        <v>90</v>
      </c>
      <c r="AC12" s="207"/>
      <c r="AD12" s="207"/>
      <c r="AJ12" s="207"/>
    </row>
    <row r="13" spans="1:36" s="10" customFormat="1" ht="9" customHeight="1">
      <c r="A13" s="105">
        <v>2</v>
      </c>
      <c r="B13" s="201" t="str">
        <f>IF(ISERROR(VLOOKUP(A13,$V$5:$X$124,3,0)),"",VLOOKUP(A13,$V$5:$X$124,3,0))</f>
        <v>善通寺西</v>
      </c>
      <c r="C13" s="123"/>
      <c r="D13" s="74"/>
      <c r="E13" s="114"/>
      <c r="F13" s="74"/>
      <c r="G13" s="108"/>
      <c r="H13" s="74"/>
      <c r="I13" s="77"/>
      <c r="J13" s="77"/>
      <c r="K13" s="77"/>
      <c r="L13" s="77"/>
      <c r="M13" s="77"/>
      <c r="N13" s="109"/>
      <c r="O13" s="110"/>
      <c r="P13" s="122"/>
      <c r="Q13" s="110"/>
      <c r="R13" s="124"/>
      <c r="S13" s="201" t="str">
        <f>IF(ISERROR(VLOOKUP(T13,$V$5:$X$124,3,0)),"",VLOOKUP(T13,$V$5:$X$124,3,0))</f>
        <v>綾南</v>
      </c>
      <c r="T13" s="113">
        <v>25</v>
      </c>
      <c r="U13" s="224"/>
      <c r="V13" s="218">
        <v>1</v>
      </c>
      <c r="W13" s="218">
        <v>5</v>
      </c>
      <c r="X13" s="219" t="str">
        <f>VLOOKUP(W13,$AA$5:$AB$54,2,0)</f>
        <v>玉藻・高松第一</v>
      </c>
      <c r="Z13" s="27"/>
      <c r="AA13" s="28">
        <v>9</v>
      </c>
      <c r="AB13" s="10" t="s">
        <v>91</v>
      </c>
      <c r="AC13" s="207"/>
      <c r="AD13" s="207"/>
      <c r="AJ13" s="207"/>
    </row>
    <row r="14" spans="1:36" s="10" customFormat="1" ht="9" customHeight="1">
      <c r="A14" s="105"/>
      <c r="B14" s="202"/>
      <c r="C14" s="106"/>
      <c r="D14" s="74"/>
      <c r="E14" s="114"/>
      <c r="F14" s="74"/>
      <c r="G14" s="108"/>
      <c r="H14" s="74"/>
      <c r="I14" s="77"/>
      <c r="J14" s="77"/>
      <c r="K14" s="77"/>
      <c r="L14" s="77"/>
      <c r="M14" s="77"/>
      <c r="N14" s="109"/>
      <c r="O14" s="110"/>
      <c r="P14" s="122"/>
      <c r="Q14" s="110"/>
      <c r="R14" s="112"/>
      <c r="S14" s="202"/>
      <c r="T14" s="113"/>
      <c r="U14" s="224"/>
      <c r="V14" s="218"/>
      <c r="W14" s="218"/>
      <c r="X14" s="219"/>
      <c r="Z14" s="27"/>
      <c r="AA14" s="28">
        <v>10</v>
      </c>
      <c r="AB14" s="10" t="s">
        <v>92</v>
      </c>
      <c r="AC14" s="207"/>
      <c r="AD14" s="207"/>
      <c r="AJ14" s="207"/>
    </row>
    <row r="15" spans="1:36" s="10" customFormat="1" ht="9" customHeight="1">
      <c r="A15" s="73"/>
      <c r="B15" s="59"/>
      <c r="C15" s="74"/>
      <c r="D15" s="74"/>
      <c r="E15" s="114" t="s">
        <v>175</v>
      </c>
      <c r="F15" s="74"/>
      <c r="G15" s="108"/>
      <c r="H15" s="74"/>
      <c r="I15" s="77"/>
      <c r="J15" s="77"/>
      <c r="K15" s="77"/>
      <c r="L15" s="77"/>
      <c r="M15" s="77"/>
      <c r="N15" s="109"/>
      <c r="O15" s="110"/>
      <c r="P15" s="117" t="s">
        <v>65</v>
      </c>
      <c r="Q15" s="110"/>
      <c r="R15" s="110"/>
      <c r="S15" s="59"/>
      <c r="T15" s="68"/>
      <c r="U15" s="224"/>
      <c r="V15" s="218">
        <v>24</v>
      </c>
      <c r="W15" s="218">
        <v>6</v>
      </c>
      <c r="X15" s="219" t="str">
        <f>VLOOKUP(W15,$AA$5:$AB$54,2,0)</f>
        <v>屋島</v>
      </c>
      <c r="Z15" s="27"/>
      <c r="AA15" s="28">
        <v>11</v>
      </c>
      <c r="AB15" s="36" t="s">
        <v>93</v>
      </c>
      <c r="AC15" s="207"/>
      <c r="AD15" s="207"/>
      <c r="AE15" s="207"/>
      <c r="AG15" s="207"/>
      <c r="AJ15" s="207"/>
    </row>
    <row r="16" spans="1:36" s="10" customFormat="1" ht="9" customHeight="1">
      <c r="A16" s="67"/>
      <c r="B16" s="8"/>
      <c r="C16" s="116"/>
      <c r="D16" s="74"/>
      <c r="E16" s="114"/>
      <c r="F16" s="106"/>
      <c r="G16" s="125"/>
      <c r="H16" s="74"/>
      <c r="I16" s="77"/>
      <c r="J16" s="77"/>
      <c r="K16" s="77"/>
      <c r="L16" s="77"/>
      <c r="M16" s="77"/>
      <c r="N16" s="126"/>
      <c r="O16" s="127"/>
      <c r="P16" s="117"/>
      <c r="Q16" s="77"/>
      <c r="R16" s="77"/>
      <c r="S16" s="8"/>
      <c r="T16" s="68"/>
      <c r="U16" s="224"/>
      <c r="V16" s="218"/>
      <c r="W16" s="218"/>
      <c r="X16" s="219"/>
      <c r="Z16" s="27"/>
      <c r="AA16" s="28">
        <v>12</v>
      </c>
      <c r="AB16" s="36" t="s">
        <v>94</v>
      </c>
      <c r="AC16" s="207"/>
      <c r="AD16" s="207"/>
      <c r="AE16" s="207"/>
      <c r="AG16" s="207"/>
      <c r="AJ16" s="207"/>
    </row>
    <row r="17" spans="1:36" s="10" customFormat="1" ht="9" customHeight="1">
      <c r="A17" s="105">
        <v>3</v>
      </c>
      <c r="B17" s="201" t="str">
        <f>IF(ISERROR(VLOOKUP(A17,$V$5:$X$124,3,0)),"",VLOOKUP(A17,$V$5:$X$124,3,0))</f>
        <v>附属坂出</v>
      </c>
      <c r="C17" s="119"/>
      <c r="D17" s="74"/>
      <c r="E17" s="114"/>
      <c r="F17" s="74"/>
      <c r="G17" s="128"/>
      <c r="H17" s="74"/>
      <c r="I17" s="77"/>
      <c r="J17" s="77"/>
      <c r="K17" s="77"/>
      <c r="L17" s="77"/>
      <c r="M17" s="77"/>
      <c r="N17" s="129"/>
      <c r="O17" s="77"/>
      <c r="P17" s="122"/>
      <c r="Q17" s="110"/>
      <c r="R17" s="121"/>
      <c r="S17" s="201" t="str">
        <f>IF(ISERROR(VLOOKUP(T17,$V$5:$X$124,3,0)),"",VLOOKUP(T17,$V$5:$X$124,3,0))</f>
        <v>牟礼</v>
      </c>
      <c r="T17" s="113">
        <v>26</v>
      </c>
      <c r="U17" s="224"/>
      <c r="V17" s="218">
        <v>33</v>
      </c>
      <c r="W17" s="218">
        <v>7</v>
      </c>
      <c r="X17" s="219" t="str">
        <f>VLOOKUP(W17,$AA$5:$AB$54,2,0)</f>
        <v>龍雲</v>
      </c>
      <c r="Z17" s="27"/>
      <c r="AA17" s="28">
        <v>13</v>
      </c>
      <c r="AB17" s="36" t="s">
        <v>95</v>
      </c>
      <c r="AC17" s="207"/>
      <c r="AD17" s="207"/>
      <c r="AE17" s="207"/>
      <c r="AG17" s="207"/>
      <c r="AJ17" s="207"/>
    </row>
    <row r="18" spans="1:36" s="10" customFormat="1" ht="9" customHeight="1">
      <c r="A18" s="105"/>
      <c r="B18" s="202"/>
      <c r="C18" s="107"/>
      <c r="D18" s="74"/>
      <c r="E18" s="114"/>
      <c r="F18" s="74"/>
      <c r="G18" s="128"/>
      <c r="H18" s="74"/>
      <c r="I18" s="77"/>
      <c r="J18" s="77"/>
      <c r="K18" s="77"/>
      <c r="L18" s="77"/>
      <c r="M18" s="77"/>
      <c r="N18" s="129"/>
      <c r="O18" s="77"/>
      <c r="P18" s="122"/>
      <c r="Q18" s="110"/>
      <c r="R18" s="111"/>
      <c r="S18" s="202"/>
      <c r="T18" s="113"/>
      <c r="U18" s="224"/>
      <c r="V18" s="218"/>
      <c r="W18" s="218"/>
      <c r="X18" s="219"/>
      <c r="Z18" s="27"/>
      <c r="AA18" s="28">
        <v>14</v>
      </c>
      <c r="AB18" s="36" t="s">
        <v>96</v>
      </c>
      <c r="AC18" s="207"/>
      <c r="AD18" s="207"/>
      <c r="AE18" s="207"/>
      <c r="AG18" s="207"/>
      <c r="AJ18" s="207"/>
    </row>
    <row r="19" spans="1:36" s="10" customFormat="1" ht="9" customHeight="1">
      <c r="A19" s="73"/>
      <c r="B19" s="59"/>
      <c r="C19" s="114" t="s">
        <v>66</v>
      </c>
      <c r="D19" s="74"/>
      <c r="E19" s="114"/>
      <c r="F19" s="74"/>
      <c r="G19" s="128"/>
      <c r="H19" s="74"/>
      <c r="I19" s="77"/>
      <c r="J19" s="77"/>
      <c r="K19" s="77"/>
      <c r="L19" s="77"/>
      <c r="M19" s="77"/>
      <c r="N19" s="129"/>
      <c r="O19" s="77"/>
      <c r="P19" s="122"/>
      <c r="Q19" s="110"/>
      <c r="R19" s="117" t="s">
        <v>67</v>
      </c>
      <c r="S19" s="59"/>
      <c r="T19" s="68"/>
      <c r="U19" s="224"/>
      <c r="V19" s="218">
        <v>31</v>
      </c>
      <c r="W19" s="218">
        <v>8</v>
      </c>
      <c r="X19" s="219" t="str">
        <f>VLOOKUP(W19,$AA$5:$AB$54,2,0)</f>
        <v>勝賀</v>
      </c>
      <c r="Z19" s="27"/>
      <c r="AA19" s="28">
        <v>15</v>
      </c>
      <c r="AB19" s="36" t="s">
        <v>97</v>
      </c>
      <c r="AC19" s="207"/>
      <c r="AD19" s="207"/>
      <c r="AE19" s="207"/>
      <c r="AG19" s="207"/>
      <c r="AJ19" s="207"/>
    </row>
    <row r="20" spans="1:36" s="10" customFormat="1" ht="9" customHeight="1">
      <c r="A20" s="67"/>
      <c r="B20" s="8"/>
      <c r="C20" s="114"/>
      <c r="D20" s="107"/>
      <c r="E20" s="114"/>
      <c r="F20" s="74"/>
      <c r="G20" s="128"/>
      <c r="H20" s="74"/>
      <c r="I20" s="77"/>
      <c r="J20" s="77"/>
      <c r="K20" s="77"/>
      <c r="L20" s="77"/>
      <c r="M20" s="77"/>
      <c r="N20" s="129"/>
      <c r="O20" s="77"/>
      <c r="P20" s="122"/>
      <c r="Q20" s="111"/>
      <c r="R20" s="117"/>
      <c r="S20" s="8"/>
      <c r="T20" s="68"/>
      <c r="U20" s="224"/>
      <c r="V20" s="218"/>
      <c r="W20" s="218"/>
      <c r="X20" s="219"/>
      <c r="Z20" s="27"/>
      <c r="AA20" s="28">
        <v>16</v>
      </c>
      <c r="AB20" s="36" t="s">
        <v>98</v>
      </c>
      <c r="AC20" s="207"/>
      <c r="AD20" s="207"/>
      <c r="AE20" s="207"/>
      <c r="AG20" s="207"/>
      <c r="AJ20" s="207"/>
    </row>
    <row r="21" spans="1:36" s="10" customFormat="1" ht="9" customHeight="1">
      <c r="A21" s="105">
        <v>4</v>
      </c>
      <c r="B21" s="201" t="str">
        <f>IF(ISERROR(VLOOKUP(A21,$V$5:$X$124,3,0)),"",VLOOKUP(A21,$V$5:$X$124,3,0))</f>
        <v>木太</v>
      </c>
      <c r="C21" s="130"/>
      <c r="D21" s="114"/>
      <c r="E21" s="114"/>
      <c r="F21" s="74"/>
      <c r="G21" s="128"/>
      <c r="H21" s="74"/>
      <c r="I21" s="77"/>
      <c r="J21" s="77"/>
      <c r="K21" s="77"/>
      <c r="L21" s="77"/>
      <c r="M21" s="77"/>
      <c r="N21" s="129"/>
      <c r="O21" s="77"/>
      <c r="P21" s="122"/>
      <c r="Q21" s="115"/>
      <c r="R21" s="124"/>
      <c r="S21" s="201" t="str">
        <f>IF(ISERROR(VLOOKUP(T21,$V$5:$X$124,3,0)),"",VLOOKUP(T21,$V$5:$X$124,3,0))</f>
        <v>満濃</v>
      </c>
      <c r="T21" s="113">
        <v>27</v>
      </c>
      <c r="U21" s="224"/>
      <c r="V21" s="218">
        <v>38</v>
      </c>
      <c r="W21" s="218">
        <v>9</v>
      </c>
      <c r="X21" s="219" t="str">
        <f>VLOOKUP(W21,$AA$5:$AB$54,2,0)</f>
        <v>一宮</v>
      </c>
      <c r="Z21" s="27"/>
      <c r="AA21" s="28">
        <v>17</v>
      </c>
      <c r="AB21" s="36" t="s">
        <v>99</v>
      </c>
      <c r="AC21" s="207"/>
      <c r="AD21" s="207"/>
      <c r="AE21" s="207"/>
      <c r="AF21" s="207"/>
      <c r="AG21" s="207"/>
      <c r="AH21" s="207"/>
      <c r="AJ21" s="207"/>
    </row>
    <row r="22" spans="1:36" s="10" customFormat="1" ht="9" customHeight="1">
      <c r="A22" s="105"/>
      <c r="B22" s="202"/>
      <c r="C22" s="122"/>
      <c r="D22" s="114"/>
      <c r="E22" s="123"/>
      <c r="F22" s="74"/>
      <c r="G22" s="128"/>
      <c r="H22" s="74"/>
      <c r="I22" s="77"/>
      <c r="J22" s="77"/>
      <c r="K22" s="77"/>
      <c r="L22" s="77"/>
      <c r="M22" s="77"/>
      <c r="N22" s="129"/>
      <c r="O22" s="77"/>
      <c r="P22" s="122"/>
      <c r="Q22" s="115"/>
      <c r="R22" s="112"/>
      <c r="S22" s="202"/>
      <c r="T22" s="113"/>
      <c r="U22" s="224"/>
      <c r="V22" s="218"/>
      <c r="W22" s="218"/>
      <c r="X22" s="219"/>
      <c r="Z22" s="27"/>
      <c r="AA22" s="28">
        <v>18</v>
      </c>
      <c r="AB22" s="36" t="s">
        <v>100</v>
      </c>
      <c r="AC22" s="207"/>
      <c r="AD22" s="207"/>
      <c r="AE22" s="207"/>
      <c r="AF22" s="207"/>
      <c r="AG22" s="207"/>
      <c r="AH22" s="207"/>
      <c r="AJ22" s="207"/>
    </row>
    <row r="23" spans="1:36" s="10" customFormat="1" ht="9" customHeight="1">
      <c r="A23" s="73"/>
      <c r="B23" s="59"/>
      <c r="C23" s="74"/>
      <c r="D23" s="114" t="s">
        <v>174</v>
      </c>
      <c r="E23" s="74"/>
      <c r="F23" s="74"/>
      <c r="G23" s="128"/>
      <c r="H23" s="74"/>
      <c r="I23" s="77"/>
      <c r="J23" s="77"/>
      <c r="K23" s="77"/>
      <c r="L23" s="77"/>
      <c r="M23" s="77"/>
      <c r="N23" s="129"/>
      <c r="O23" s="77"/>
      <c r="P23" s="131"/>
      <c r="Q23" s="117" t="s">
        <v>68</v>
      </c>
      <c r="R23" s="110"/>
      <c r="S23" s="59"/>
      <c r="T23" s="68"/>
      <c r="U23" s="224"/>
      <c r="V23" s="218">
        <v>6</v>
      </c>
      <c r="W23" s="218">
        <v>10</v>
      </c>
      <c r="X23" s="219" t="str">
        <f>VLOOKUP(W23,$AA$5:$AB$54,2,0)</f>
        <v>香東</v>
      </c>
      <c r="Z23" s="27"/>
      <c r="AA23" s="28">
        <v>19</v>
      </c>
      <c r="AB23" s="36" t="s">
        <v>101</v>
      </c>
      <c r="AC23" s="207"/>
      <c r="AD23" s="207"/>
      <c r="AE23" s="207"/>
      <c r="AF23" s="207"/>
      <c r="AG23" s="207"/>
      <c r="AH23" s="207"/>
      <c r="AI23" s="207"/>
      <c r="AJ23" s="207"/>
    </row>
    <row r="24" spans="1:36" s="10" customFormat="1" ht="9" customHeight="1">
      <c r="A24" s="67"/>
      <c r="B24" s="8"/>
      <c r="C24" s="116"/>
      <c r="D24" s="114"/>
      <c r="E24" s="74"/>
      <c r="F24" s="74"/>
      <c r="G24" s="128"/>
      <c r="H24" s="74"/>
      <c r="I24" s="77"/>
      <c r="J24" s="77"/>
      <c r="K24" s="77"/>
      <c r="L24" s="77"/>
      <c r="M24" s="77"/>
      <c r="N24" s="129"/>
      <c r="O24" s="77"/>
      <c r="P24" s="110"/>
      <c r="Q24" s="117"/>
      <c r="R24" s="118"/>
      <c r="S24" s="8"/>
      <c r="T24" s="68"/>
      <c r="U24" s="224"/>
      <c r="V24" s="218"/>
      <c r="W24" s="218"/>
      <c r="X24" s="219"/>
      <c r="Z24" s="27"/>
      <c r="AA24" s="28">
        <v>20</v>
      </c>
      <c r="AB24" s="36" t="s">
        <v>102</v>
      </c>
      <c r="AC24" s="207"/>
      <c r="AD24" s="207"/>
      <c r="AE24" s="207"/>
      <c r="AF24" s="207"/>
      <c r="AG24" s="207"/>
      <c r="AH24" s="207"/>
      <c r="AI24" s="207"/>
      <c r="AJ24" s="207"/>
    </row>
    <row r="25" spans="1:36" s="10" customFormat="1" ht="9" customHeight="1">
      <c r="A25" s="105">
        <v>5</v>
      </c>
      <c r="B25" s="201" t="str">
        <f>IF(ISERROR(VLOOKUP(A25,$V$5:$X$124,3,0)),"",VLOOKUP(A25,$V$5:$X$124,3,0))</f>
        <v>古高松</v>
      </c>
      <c r="C25" s="119"/>
      <c r="D25" s="123"/>
      <c r="E25" s="74"/>
      <c r="F25" s="74"/>
      <c r="G25" s="128"/>
      <c r="H25" s="74"/>
      <c r="I25" s="77"/>
      <c r="J25" s="77"/>
      <c r="K25" s="77"/>
      <c r="L25" s="77"/>
      <c r="M25" s="77"/>
      <c r="N25" s="129"/>
      <c r="O25" s="77"/>
      <c r="P25" s="110"/>
      <c r="Q25" s="115"/>
      <c r="R25" s="121"/>
      <c r="S25" s="201" t="str">
        <f>IF(ISERROR(VLOOKUP(T25,$V$5:$X$124,3,0)),"",VLOOKUP(T25,$V$5:$X$124,3,0))</f>
        <v>紫雲</v>
      </c>
      <c r="T25" s="113">
        <v>28</v>
      </c>
      <c r="U25" s="224"/>
      <c r="V25" s="218">
        <v>11</v>
      </c>
      <c r="W25" s="218">
        <v>11</v>
      </c>
      <c r="X25" s="219" t="str">
        <f>VLOOKUP(W25,$AA$5:$AB$54,2,0)</f>
        <v>下笠居</v>
      </c>
      <c r="Z25" s="27"/>
      <c r="AA25" s="28">
        <v>21</v>
      </c>
      <c r="AB25" s="36" t="s">
        <v>103</v>
      </c>
      <c r="AC25" s="55"/>
      <c r="AD25" s="207"/>
      <c r="AE25" s="207"/>
      <c r="AF25" s="207"/>
      <c r="AG25" s="207"/>
      <c r="AH25" s="207"/>
      <c r="AI25" s="207"/>
      <c r="AJ25" s="207"/>
    </row>
    <row r="26" spans="1:36" s="10" customFormat="1" ht="9" customHeight="1">
      <c r="A26" s="105"/>
      <c r="B26" s="202"/>
      <c r="C26" s="116"/>
      <c r="D26" s="74"/>
      <c r="E26" s="74"/>
      <c r="F26" s="74"/>
      <c r="G26" s="128"/>
      <c r="H26" s="74"/>
      <c r="I26" s="77"/>
      <c r="J26" s="77"/>
      <c r="K26" s="77"/>
      <c r="L26" s="77"/>
      <c r="M26" s="77"/>
      <c r="N26" s="129"/>
      <c r="O26" s="77"/>
      <c r="P26" s="110"/>
      <c r="Q26" s="115"/>
      <c r="R26" s="111"/>
      <c r="S26" s="202"/>
      <c r="T26" s="113"/>
      <c r="U26" s="224"/>
      <c r="V26" s="218"/>
      <c r="W26" s="218"/>
      <c r="X26" s="219"/>
      <c r="Z26" s="27"/>
      <c r="AA26" s="28">
        <v>22</v>
      </c>
      <c r="AB26" s="36" t="s">
        <v>104</v>
      </c>
      <c r="AC26" s="55"/>
      <c r="AD26" s="207"/>
      <c r="AE26" s="207"/>
      <c r="AF26" s="207"/>
      <c r="AG26" s="207"/>
      <c r="AH26" s="207"/>
      <c r="AI26" s="207"/>
      <c r="AJ26" s="207"/>
    </row>
    <row r="27" spans="1:28" s="10" customFormat="1" ht="9" customHeight="1">
      <c r="A27" s="73"/>
      <c r="B27" s="59"/>
      <c r="C27" s="74"/>
      <c r="D27" s="74"/>
      <c r="E27" s="74"/>
      <c r="F27" s="74"/>
      <c r="G27" s="128"/>
      <c r="H27" s="76"/>
      <c r="I27" s="77"/>
      <c r="J27" s="77"/>
      <c r="K27" s="77"/>
      <c r="L27" s="77"/>
      <c r="M27" s="77"/>
      <c r="N27" s="129"/>
      <c r="O27" s="77"/>
      <c r="P27" s="110"/>
      <c r="Q27" s="124"/>
      <c r="R27" s="117" t="s">
        <v>69</v>
      </c>
      <c r="S27" s="59"/>
      <c r="T27" s="68"/>
      <c r="U27" s="224"/>
      <c r="V27" s="218">
        <v>34</v>
      </c>
      <c r="W27" s="218">
        <v>12</v>
      </c>
      <c r="X27" s="219" t="str">
        <f>VLOOKUP(W27,$AA$5:$AB$54,2,0)</f>
        <v>山田</v>
      </c>
      <c r="Z27" s="27"/>
      <c r="AA27" s="28">
        <v>23</v>
      </c>
      <c r="AB27" s="10" t="s">
        <v>105</v>
      </c>
    </row>
    <row r="28" spans="1:28" s="10" customFormat="1" ht="9" customHeight="1">
      <c r="A28" s="67"/>
      <c r="B28" s="8"/>
      <c r="C28" s="74"/>
      <c r="D28" s="74"/>
      <c r="E28" s="74"/>
      <c r="F28" s="74"/>
      <c r="G28" s="128"/>
      <c r="H28" s="76"/>
      <c r="I28" s="77"/>
      <c r="J28" s="77"/>
      <c r="K28" s="77"/>
      <c r="L28" s="77"/>
      <c r="M28" s="77"/>
      <c r="N28" s="129"/>
      <c r="O28" s="77"/>
      <c r="P28" s="77"/>
      <c r="Q28" s="110"/>
      <c r="R28" s="117"/>
      <c r="S28" s="8"/>
      <c r="T28" s="68"/>
      <c r="U28" s="224"/>
      <c r="V28" s="218"/>
      <c r="W28" s="218"/>
      <c r="X28" s="219"/>
      <c r="Z28" s="27"/>
      <c r="AA28" s="28">
        <v>24</v>
      </c>
      <c r="AB28" s="10" t="s">
        <v>106</v>
      </c>
    </row>
    <row r="29" spans="1:28" s="10" customFormat="1" ht="9" customHeight="1">
      <c r="A29" s="105">
        <v>6</v>
      </c>
      <c r="B29" s="201" t="str">
        <f>IF(ISERROR(VLOOKUP(A29,$V$5:$X$124,3,0)),"",VLOOKUP(A29,$V$5:$X$124,3,0))</f>
        <v>香東</v>
      </c>
      <c r="C29" s="119"/>
      <c r="D29" s="74"/>
      <c r="E29" s="74"/>
      <c r="F29" s="74"/>
      <c r="G29" s="128"/>
      <c r="H29" s="74"/>
      <c r="I29" s="77"/>
      <c r="J29" s="77"/>
      <c r="K29" s="77"/>
      <c r="L29" s="77"/>
      <c r="M29" s="77"/>
      <c r="N29" s="129"/>
      <c r="O29" s="77"/>
      <c r="P29" s="110"/>
      <c r="Q29" s="110"/>
      <c r="R29" s="124"/>
      <c r="S29" s="201" t="str">
        <f>IF(ISERROR(VLOOKUP(T29,$V$5:$X$124,3,0)),"",VLOOKUP(T29,$V$5:$X$124,3,0))</f>
        <v>直島</v>
      </c>
      <c r="T29" s="113">
        <v>29</v>
      </c>
      <c r="U29" s="224"/>
      <c r="V29" s="218">
        <v>9</v>
      </c>
      <c r="W29" s="218">
        <v>13</v>
      </c>
      <c r="X29" s="219" t="str">
        <f>VLOOKUP(W29,$AA$5:$AB$54,2,0)</f>
        <v>太田</v>
      </c>
      <c r="Z29" s="27"/>
      <c r="AA29" s="28">
        <v>25</v>
      </c>
      <c r="AB29" s="10" t="s">
        <v>107</v>
      </c>
    </row>
    <row r="30" spans="1:28" s="10" customFormat="1" ht="9" customHeight="1">
      <c r="A30" s="105"/>
      <c r="B30" s="202"/>
      <c r="C30" s="106"/>
      <c r="D30" s="107"/>
      <c r="E30" s="74"/>
      <c r="F30" s="74"/>
      <c r="G30" s="128"/>
      <c r="H30" s="74"/>
      <c r="I30" s="77"/>
      <c r="J30" s="77"/>
      <c r="K30" s="77"/>
      <c r="L30" s="77"/>
      <c r="M30" s="77"/>
      <c r="N30" s="129"/>
      <c r="O30" s="77"/>
      <c r="P30" s="110"/>
      <c r="Q30" s="110"/>
      <c r="R30" s="112"/>
      <c r="S30" s="202"/>
      <c r="T30" s="113"/>
      <c r="U30" s="224"/>
      <c r="V30" s="218"/>
      <c r="W30" s="218"/>
      <c r="X30" s="219"/>
      <c r="Z30" s="27"/>
      <c r="AA30" s="28">
        <v>26</v>
      </c>
      <c r="AB30" s="10" t="s">
        <v>108</v>
      </c>
    </row>
    <row r="31" spans="1:28" s="10" customFormat="1" ht="9" customHeight="1">
      <c r="A31" s="73"/>
      <c r="B31" s="59"/>
      <c r="C31" s="74"/>
      <c r="D31" s="114"/>
      <c r="E31" s="74"/>
      <c r="F31" s="74"/>
      <c r="G31" s="128" t="s">
        <v>135</v>
      </c>
      <c r="H31" s="74"/>
      <c r="I31" s="77"/>
      <c r="J31" s="77"/>
      <c r="K31" s="77"/>
      <c r="L31" s="77"/>
      <c r="M31" s="77"/>
      <c r="N31" s="129" t="s">
        <v>140</v>
      </c>
      <c r="O31" s="77"/>
      <c r="P31" s="110"/>
      <c r="Q31" s="110"/>
      <c r="R31" s="118"/>
      <c r="S31" s="59"/>
      <c r="T31" s="68"/>
      <c r="U31" s="224"/>
      <c r="V31" s="218">
        <v>5</v>
      </c>
      <c r="W31" s="218">
        <v>14</v>
      </c>
      <c r="X31" s="219" t="str">
        <f>VLOOKUP(W31,$AA$5:$AB$54,2,0)</f>
        <v>古高松</v>
      </c>
      <c r="Z31" s="27"/>
      <c r="AA31" s="28">
        <v>27</v>
      </c>
      <c r="AB31" s="10" t="s">
        <v>109</v>
      </c>
    </row>
    <row r="32" spans="1:28" s="10" customFormat="1" ht="9" customHeight="1">
      <c r="A32" s="67"/>
      <c r="B32" s="8"/>
      <c r="C32" s="116"/>
      <c r="D32" s="114" t="s">
        <v>133</v>
      </c>
      <c r="E32" s="74"/>
      <c r="F32" s="74"/>
      <c r="G32" s="128"/>
      <c r="H32" s="107"/>
      <c r="I32" s="77"/>
      <c r="J32" s="77"/>
      <c r="K32" s="77"/>
      <c r="L32" s="77"/>
      <c r="M32" s="111"/>
      <c r="N32" s="129"/>
      <c r="O32" s="77"/>
      <c r="P32" s="110"/>
      <c r="Q32" s="77"/>
      <c r="R32" s="77"/>
      <c r="S32" s="8"/>
      <c r="T32" s="68"/>
      <c r="U32" s="224"/>
      <c r="V32" s="218"/>
      <c r="W32" s="218"/>
      <c r="X32" s="219"/>
      <c r="Z32" s="27"/>
      <c r="AA32" s="28">
        <v>28</v>
      </c>
      <c r="AB32" s="10" t="s">
        <v>110</v>
      </c>
    </row>
    <row r="33" spans="1:28" s="10" customFormat="1" ht="9" customHeight="1">
      <c r="A33" s="105">
        <v>7</v>
      </c>
      <c r="B33" s="201" t="str">
        <f>IF(ISERROR(VLOOKUP(A33,$V$5:$X$124,3,0)),"",VLOOKUP(A33,$V$5:$X$124,3,0))</f>
        <v>三豊</v>
      </c>
      <c r="C33" s="119"/>
      <c r="D33" s="114"/>
      <c r="E33" s="107"/>
      <c r="F33" s="74"/>
      <c r="G33" s="128"/>
      <c r="H33" s="114"/>
      <c r="I33" s="77"/>
      <c r="J33" s="77"/>
      <c r="K33" s="77"/>
      <c r="L33" s="77"/>
      <c r="M33" s="115"/>
      <c r="N33" s="129"/>
      <c r="O33" s="77"/>
      <c r="P33" s="110"/>
      <c r="Q33" s="77"/>
      <c r="R33" s="77"/>
      <c r="S33" s="201" t="str">
        <f>IF(ISERROR(VLOOKUP(T33,$V$5:$X$124,3,0)),"",VLOOKUP(T33,$V$5:$X$124,3,0))</f>
        <v>香川誠陵</v>
      </c>
      <c r="T33" s="113">
        <v>30</v>
      </c>
      <c r="U33" s="224"/>
      <c r="V33" s="218">
        <v>4</v>
      </c>
      <c r="W33" s="218">
        <v>15</v>
      </c>
      <c r="X33" s="219" t="str">
        <f>VLOOKUP(W33,$AA$5:$AB$54,2,0)</f>
        <v>木太</v>
      </c>
      <c r="Z33" s="27"/>
      <c r="AA33" s="28">
        <v>29</v>
      </c>
      <c r="AB33" s="10" t="s">
        <v>111</v>
      </c>
    </row>
    <row r="34" spans="1:28" s="10" customFormat="1" ht="9" customHeight="1">
      <c r="A34" s="105"/>
      <c r="B34" s="202"/>
      <c r="C34" s="107"/>
      <c r="D34" s="114"/>
      <c r="E34" s="114"/>
      <c r="F34" s="74"/>
      <c r="G34" s="128"/>
      <c r="H34" s="114"/>
      <c r="I34" s="77"/>
      <c r="J34" s="77"/>
      <c r="K34" s="77"/>
      <c r="L34" s="77"/>
      <c r="M34" s="115"/>
      <c r="N34" s="129"/>
      <c r="O34" s="77"/>
      <c r="P34" s="110"/>
      <c r="Q34" s="111"/>
      <c r="R34" s="112"/>
      <c r="S34" s="202"/>
      <c r="T34" s="113"/>
      <c r="U34" s="224"/>
      <c r="V34" s="218"/>
      <c r="W34" s="218"/>
      <c r="X34" s="219"/>
      <c r="Z34" s="27"/>
      <c r="AA34" s="28">
        <v>30</v>
      </c>
      <c r="AB34" s="10" t="s">
        <v>112</v>
      </c>
    </row>
    <row r="35" spans="1:28" s="10" customFormat="1" ht="9" customHeight="1">
      <c r="A35" s="73"/>
      <c r="B35" s="59"/>
      <c r="C35" s="114" t="s">
        <v>72</v>
      </c>
      <c r="D35" s="123"/>
      <c r="E35" s="114"/>
      <c r="F35" s="74"/>
      <c r="G35" s="128"/>
      <c r="H35" s="114"/>
      <c r="I35" s="77"/>
      <c r="J35" s="77"/>
      <c r="K35" s="77"/>
      <c r="L35" s="77"/>
      <c r="M35" s="115"/>
      <c r="N35" s="129"/>
      <c r="O35" s="77"/>
      <c r="P35" s="110"/>
      <c r="Q35" s="115"/>
      <c r="R35" s="110"/>
      <c r="S35" s="59"/>
      <c r="T35" s="68"/>
      <c r="U35" s="224"/>
      <c r="V35" s="218">
        <v>26</v>
      </c>
      <c r="W35" s="218">
        <v>16</v>
      </c>
      <c r="X35" s="219" t="str">
        <f>VLOOKUP(W35,$AA$5:$AB$54,2,0)</f>
        <v>牟礼</v>
      </c>
      <c r="Z35" s="27"/>
      <c r="AA35" s="28">
        <v>31</v>
      </c>
      <c r="AB35" s="10" t="s">
        <v>113</v>
      </c>
    </row>
    <row r="36" spans="1:28" s="10" customFormat="1" ht="9" customHeight="1">
      <c r="A36" s="67"/>
      <c r="B36" s="8"/>
      <c r="C36" s="114"/>
      <c r="D36" s="74"/>
      <c r="E36" s="114"/>
      <c r="F36" s="74"/>
      <c r="G36" s="128"/>
      <c r="H36" s="114"/>
      <c r="I36" s="77"/>
      <c r="J36" s="77"/>
      <c r="K36" s="77"/>
      <c r="L36" s="77"/>
      <c r="M36" s="115"/>
      <c r="N36" s="129"/>
      <c r="O36" s="77"/>
      <c r="P36" s="111"/>
      <c r="Q36" s="117" t="s">
        <v>144</v>
      </c>
      <c r="R36" s="118"/>
      <c r="S36" s="8"/>
      <c r="T36" s="68"/>
      <c r="U36" s="224"/>
      <c r="V36" s="218"/>
      <c r="W36" s="218"/>
      <c r="X36" s="219"/>
      <c r="Z36" s="27"/>
      <c r="AA36" s="28">
        <v>32</v>
      </c>
      <c r="AB36" s="10" t="s">
        <v>114</v>
      </c>
    </row>
    <row r="37" spans="1:28" s="10" customFormat="1" ht="9" customHeight="1">
      <c r="A37" s="105">
        <v>8</v>
      </c>
      <c r="B37" s="201" t="str">
        <f>IF(ISERROR(VLOOKUP(A37,$V$5:$X$124,3,0)),"",VLOOKUP(A37,$V$5:$X$124,3,0))</f>
        <v>綾上</v>
      </c>
      <c r="C37" s="123"/>
      <c r="D37" s="74"/>
      <c r="E37" s="114"/>
      <c r="F37" s="74"/>
      <c r="G37" s="128"/>
      <c r="H37" s="114"/>
      <c r="I37" s="77"/>
      <c r="J37" s="77"/>
      <c r="K37" s="77"/>
      <c r="L37" s="77"/>
      <c r="M37" s="115"/>
      <c r="N37" s="129"/>
      <c r="O37" s="77"/>
      <c r="P37" s="115"/>
      <c r="Q37" s="117"/>
      <c r="R37" s="121"/>
      <c r="S37" s="201" t="str">
        <f>IF(ISERROR(VLOOKUP(T37,$V$5:$X$124,3,0)),"",VLOOKUP(T37,$V$5:$X$124,3,0))</f>
        <v>勝賀</v>
      </c>
      <c r="T37" s="113">
        <v>31</v>
      </c>
      <c r="U37" s="224"/>
      <c r="V37" s="222">
        <v>91</v>
      </c>
      <c r="W37" s="218">
        <v>17</v>
      </c>
      <c r="X37" s="220" t="str">
        <f>VLOOKUP(W37,$AA$5:$AB$54,2,0)</f>
        <v>香川第一</v>
      </c>
      <c r="Z37" s="27"/>
      <c r="AA37" s="28">
        <v>33</v>
      </c>
      <c r="AB37" s="10" t="s">
        <v>115</v>
      </c>
    </row>
    <row r="38" spans="1:28" s="10" customFormat="1" ht="9" customHeight="1">
      <c r="A38" s="105"/>
      <c r="B38" s="202"/>
      <c r="C38" s="106"/>
      <c r="D38" s="74"/>
      <c r="E38" s="114"/>
      <c r="F38" s="74"/>
      <c r="G38" s="128"/>
      <c r="H38" s="114"/>
      <c r="I38" s="77"/>
      <c r="J38" s="77"/>
      <c r="K38" s="77"/>
      <c r="L38" s="77"/>
      <c r="M38" s="115"/>
      <c r="N38" s="129"/>
      <c r="O38" s="77"/>
      <c r="P38" s="115"/>
      <c r="Q38" s="115"/>
      <c r="R38" s="111"/>
      <c r="S38" s="202"/>
      <c r="T38" s="113"/>
      <c r="U38" s="224"/>
      <c r="V38" s="222"/>
      <c r="W38" s="218"/>
      <c r="X38" s="220"/>
      <c r="Z38" s="27"/>
      <c r="AA38" s="28">
        <v>34</v>
      </c>
      <c r="AB38" s="10" t="s">
        <v>116</v>
      </c>
    </row>
    <row r="39" spans="1:28" s="10" customFormat="1" ht="9" customHeight="1">
      <c r="A39" s="73"/>
      <c r="B39" s="59"/>
      <c r="C39" s="74"/>
      <c r="D39" s="74"/>
      <c r="E39" s="114" t="s">
        <v>134</v>
      </c>
      <c r="F39" s="119"/>
      <c r="G39" s="132"/>
      <c r="H39" s="114"/>
      <c r="I39" s="77"/>
      <c r="J39" s="77"/>
      <c r="K39" s="77"/>
      <c r="L39" s="77"/>
      <c r="M39" s="115"/>
      <c r="N39" s="129"/>
      <c r="O39" s="77"/>
      <c r="P39" s="117"/>
      <c r="Q39" s="124"/>
      <c r="R39" s="117" t="s">
        <v>142</v>
      </c>
      <c r="S39" s="59"/>
      <c r="T39" s="68"/>
      <c r="U39" s="224"/>
      <c r="V39" s="218">
        <v>18</v>
      </c>
      <c r="W39" s="218">
        <v>18</v>
      </c>
      <c r="X39" s="219" t="str">
        <f>VLOOKUP(W39,$AA$5:$AB$54,2,0)</f>
        <v>国分寺</v>
      </c>
      <c r="Z39" s="27"/>
      <c r="AA39" s="28">
        <v>35</v>
      </c>
      <c r="AB39" s="10" t="s">
        <v>117</v>
      </c>
    </row>
    <row r="40" spans="1:28" s="10" customFormat="1" ht="9" customHeight="1">
      <c r="A40" s="67"/>
      <c r="B40" s="8"/>
      <c r="C40" s="116"/>
      <c r="D40" s="74"/>
      <c r="E40" s="114"/>
      <c r="F40" s="74"/>
      <c r="G40" s="108"/>
      <c r="H40" s="114"/>
      <c r="I40" s="77"/>
      <c r="J40" s="77"/>
      <c r="K40" s="77"/>
      <c r="L40" s="77"/>
      <c r="M40" s="115"/>
      <c r="N40" s="129"/>
      <c r="O40" s="77"/>
      <c r="P40" s="117"/>
      <c r="Q40" s="110"/>
      <c r="R40" s="117"/>
      <c r="S40" s="8"/>
      <c r="T40" s="68"/>
      <c r="U40" s="224"/>
      <c r="V40" s="218"/>
      <c r="W40" s="218"/>
      <c r="X40" s="219"/>
      <c r="Z40" s="27"/>
      <c r="AA40" s="28">
        <v>36</v>
      </c>
      <c r="AB40" s="10" t="s">
        <v>118</v>
      </c>
    </row>
    <row r="41" spans="1:28" s="10" customFormat="1" ht="9" customHeight="1">
      <c r="A41" s="105">
        <v>9</v>
      </c>
      <c r="B41" s="201" t="str">
        <f>IF(ISERROR(VLOOKUP(A41,$V$5:$X$124,3,0)),"",VLOOKUP(A41,$V$5:$X$124,3,0))</f>
        <v>太田</v>
      </c>
      <c r="C41" s="119"/>
      <c r="D41" s="74"/>
      <c r="E41" s="114"/>
      <c r="F41" s="74"/>
      <c r="G41" s="108"/>
      <c r="H41" s="114"/>
      <c r="I41" s="77"/>
      <c r="J41" s="77"/>
      <c r="K41" s="77"/>
      <c r="L41" s="77"/>
      <c r="M41" s="115"/>
      <c r="N41" s="129"/>
      <c r="O41" s="77"/>
      <c r="P41" s="115"/>
      <c r="Q41" s="110"/>
      <c r="R41" s="124"/>
      <c r="S41" s="201" t="str">
        <f>IF(ISERROR(VLOOKUP(T41,$V$5:$X$124,3,0)),"",VLOOKUP(T41,$V$5:$X$124,3,0))</f>
        <v>観音寺中部</v>
      </c>
      <c r="T41" s="113">
        <v>32</v>
      </c>
      <c r="U41" s="224"/>
      <c r="V41" s="218">
        <v>30</v>
      </c>
      <c r="W41" s="218">
        <v>19</v>
      </c>
      <c r="X41" s="219" t="str">
        <f>VLOOKUP(W41,$AA$5:$AB$54,2,0)</f>
        <v>香川誠陵</v>
      </c>
      <c r="Z41" s="27"/>
      <c r="AA41" s="28">
        <v>37</v>
      </c>
      <c r="AB41" s="10" t="s">
        <v>119</v>
      </c>
    </row>
    <row r="42" spans="1:28" s="10" customFormat="1" ht="9" customHeight="1">
      <c r="A42" s="105"/>
      <c r="B42" s="202"/>
      <c r="C42" s="107"/>
      <c r="D42" s="74"/>
      <c r="E42" s="114"/>
      <c r="F42" s="74"/>
      <c r="G42" s="108"/>
      <c r="H42" s="114"/>
      <c r="I42" s="77"/>
      <c r="J42" s="77"/>
      <c r="K42" s="77"/>
      <c r="L42" s="77"/>
      <c r="M42" s="115"/>
      <c r="N42" s="129"/>
      <c r="O42" s="77"/>
      <c r="P42" s="115"/>
      <c r="Q42" s="77"/>
      <c r="R42" s="77"/>
      <c r="S42" s="202"/>
      <c r="T42" s="113"/>
      <c r="U42" s="224"/>
      <c r="V42" s="218"/>
      <c r="W42" s="218"/>
      <c r="X42" s="219"/>
      <c r="Z42" s="27"/>
      <c r="AA42" s="28">
        <v>38</v>
      </c>
      <c r="AB42" s="10" t="s">
        <v>120</v>
      </c>
    </row>
    <row r="43" spans="1:28" s="10" customFormat="1" ht="9" customHeight="1">
      <c r="A43" s="73"/>
      <c r="B43" s="59"/>
      <c r="C43" s="114" t="s">
        <v>42</v>
      </c>
      <c r="D43" s="74"/>
      <c r="E43" s="114"/>
      <c r="G43" s="108"/>
      <c r="H43" s="114"/>
      <c r="I43" s="77"/>
      <c r="J43" s="77"/>
      <c r="K43" s="77"/>
      <c r="L43" s="77"/>
      <c r="M43" s="115"/>
      <c r="N43" s="134"/>
      <c r="O43" s="135"/>
      <c r="P43" s="115" t="s">
        <v>145</v>
      </c>
      <c r="Q43" s="77"/>
      <c r="R43" s="110"/>
      <c r="S43" s="59"/>
      <c r="T43" s="68"/>
      <c r="U43" s="224"/>
      <c r="V43" s="223">
        <v>92</v>
      </c>
      <c r="W43" s="218">
        <v>20</v>
      </c>
      <c r="X43" s="219" t="str">
        <f>VLOOKUP(W43,$AA$5:$AB$54,2,0)</f>
        <v>三木</v>
      </c>
      <c r="Z43" s="27"/>
      <c r="AA43" s="28">
        <v>39</v>
      </c>
      <c r="AB43" s="10" t="s">
        <v>121</v>
      </c>
    </row>
    <row r="44" spans="1:28" s="10" customFormat="1" ht="9" customHeight="1">
      <c r="A44" s="67"/>
      <c r="B44" s="8"/>
      <c r="C44" s="133"/>
      <c r="D44" s="107"/>
      <c r="E44" s="114"/>
      <c r="F44" s="74"/>
      <c r="G44" s="108"/>
      <c r="H44" s="114"/>
      <c r="I44" s="77"/>
      <c r="J44" s="77"/>
      <c r="K44" s="77"/>
      <c r="L44" s="77"/>
      <c r="M44" s="115"/>
      <c r="N44" s="109"/>
      <c r="O44" s="77"/>
      <c r="P44" s="115"/>
      <c r="Q44" s="77"/>
      <c r="R44" s="118"/>
      <c r="S44" s="8"/>
      <c r="T44" s="68"/>
      <c r="U44" s="224"/>
      <c r="V44" s="223"/>
      <c r="W44" s="218"/>
      <c r="X44" s="219"/>
      <c r="Z44" s="27"/>
      <c r="AA44" s="28">
        <v>40</v>
      </c>
      <c r="AB44" s="10" t="s">
        <v>122</v>
      </c>
    </row>
    <row r="45" spans="1:28" s="10" customFormat="1" ht="9" customHeight="1">
      <c r="A45" s="105">
        <v>10</v>
      </c>
      <c r="B45" s="201" t="str">
        <f>IF(ISERROR(VLOOKUP(A45,$V$5:$X$124,3,0)),"",VLOOKUP(A45,$V$5:$X$124,3,0))</f>
        <v>附属高松</v>
      </c>
      <c r="C45" s="130"/>
      <c r="D45" s="114"/>
      <c r="E45" s="114"/>
      <c r="F45" s="74"/>
      <c r="G45" s="108"/>
      <c r="H45" s="114"/>
      <c r="I45" s="77"/>
      <c r="J45" s="77"/>
      <c r="K45" s="77"/>
      <c r="L45" s="77"/>
      <c r="M45" s="115"/>
      <c r="N45" s="109"/>
      <c r="O45" s="77"/>
      <c r="P45" s="115"/>
      <c r="Q45" s="110"/>
      <c r="R45" s="121"/>
      <c r="S45" s="201" t="str">
        <f>IF(ISERROR(VLOOKUP(T45,$V$5:$X$124,3,0)),"",VLOOKUP(T45,$V$5:$X$124,3,0))</f>
        <v>龍雲</v>
      </c>
      <c r="T45" s="113">
        <v>33</v>
      </c>
      <c r="U45" s="224"/>
      <c r="V45" s="218">
        <v>29</v>
      </c>
      <c r="W45" s="218">
        <v>21</v>
      </c>
      <c r="X45" s="219" t="str">
        <f>VLOOKUP(W45,$AA$5:$AB$54,2,0)</f>
        <v>直島</v>
      </c>
      <c r="Z45" s="27"/>
      <c r="AA45" s="28">
        <v>41</v>
      </c>
      <c r="AB45" s="10" t="s">
        <v>123</v>
      </c>
    </row>
    <row r="46" spans="1:28" s="10" customFormat="1" ht="9" customHeight="1">
      <c r="A46" s="105"/>
      <c r="B46" s="202"/>
      <c r="C46" s="122"/>
      <c r="D46" s="114" t="s">
        <v>132</v>
      </c>
      <c r="E46" s="123"/>
      <c r="F46" s="74"/>
      <c r="G46" s="108"/>
      <c r="H46" s="114"/>
      <c r="I46" s="77"/>
      <c r="J46" s="77"/>
      <c r="K46" s="77"/>
      <c r="L46" s="77"/>
      <c r="M46" s="115"/>
      <c r="N46" s="136"/>
      <c r="O46" s="77"/>
      <c r="P46" s="115"/>
      <c r="Q46" s="110"/>
      <c r="R46" s="111"/>
      <c r="S46" s="202"/>
      <c r="T46" s="113"/>
      <c r="U46" s="224"/>
      <c r="V46" s="218"/>
      <c r="W46" s="218"/>
      <c r="X46" s="219"/>
      <c r="Z46" s="27"/>
      <c r="AA46" s="28">
        <v>42</v>
      </c>
      <c r="AB46" s="10" t="s">
        <v>124</v>
      </c>
    </row>
    <row r="47" spans="1:28" s="10" customFormat="1" ht="9" customHeight="1">
      <c r="A47" s="73"/>
      <c r="B47" s="59"/>
      <c r="C47" s="74"/>
      <c r="D47" s="133"/>
      <c r="E47" s="74"/>
      <c r="F47" s="74"/>
      <c r="G47" s="108"/>
      <c r="H47" s="114"/>
      <c r="I47" s="77"/>
      <c r="J47" s="77"/>
      <c r="K47" s="77"/>
      <c r="L47" s="77"/>
      <c r="M47" s="115"/>
      <c r="N47" s="136"/>
      <c r="P47" s="115"/>
      <c r="Q47" s="93"/>
      <c r="R47" s="117" t="s">
        <v>141</v>
      </c>
      <c r="S47" s="59"/>
      <c r="T47" s="68"/>
      <c r="U47" s="224" t="s">
        <v>74</v>
      </c>
      <c r="V47" s="218">
        <v>17</v>
      </c>
      <c r="W47" s="218">
        <v>22</v>
      </c>
      <c r="X47" s="220" t="str">
        <f>VLOOKUP(W47,$AA$5:$AB$54,2,0)</f>
        <v>丸亀東</v>
      </c>
      <c r="Z47" s="27"/>
      <c r="AA47" s="28">
        <v>43</v>
      </c>
      <c r="AB47" s="10" t="s">
        <v>125</v>
      </c>
    </row>
    <row r="48" spans="1:28" s="10" customFormat="1" ht="9" customHeight="1">
      <c r="A48" s="67"/>
      <c r="B48" s="8"/>
      <c r="C48" s="116"/>
      <c r="D48" s="114"/>
      <c r="E48" s="74"/>
      <c r="F48" s="74"/>
      <c r="G48" s="108"/>
      <c r="H48" s="114"/>
      <c r="I48" s="77"/>
      <c r="J48" s="77"/>
      <c r="K48" s="77"/>
      <c r="L48" s="77"/>
      <c r="M48" s="115"/>
      <c r="N48" s="136"/>
      <c r="O48" s="110"/>
      <c r="P48" s="115"/>
      <c r="Q48" s="111"/>
      <c r="R48" s="117"/>
      <c r="S48" s="8"/>
      <c r="T48" s="68"/>
      <c r="U48" s="224"/>
      <c r="V48" s="218"/>
      <c r="W48" s="218"/>
      <c r="X48" s="220"/>
      <c r="Z48" s="27"/>
      <c r="AA48" s="28">
        <v>44</v>
      </c>
      <c r="AB48" s="10" t="s">
        <v>126</v>
      </c>
    </row>
    <row r="49" spans="1:28" s="10" customFormat="1" ht="9" customHeight="1">
      <c r="A49" s="105">
        <v>11</v>
      </c>
      <c r="B49" s="201" t="str">
        <f>IF(ISERROR(VLOOKUP(A49,$V$5:$X$124,3,0)),"",VLOOKUP(A49,$V$5:$X$124,3,0))</f>
        <v>下笠居</v>
      </c>
      <c r="C49" s="119"/>
      <c r="D49" s="123"/>
      <c r="E49" s="74"/>
      <c r="F49" s="74"/>
      <c r="G49" s="108"/>
      <c r="H49" s="114"/>
      <c r="I49" s="77"/>
      <c r="J49" s="77"/>
      <c r="K49" s="77"/>
      <c r="L49" s="77"/>
      <c r="M49" s="115"/>
      <c r="N49" s="136"/>
      <c r="O49" s="110"/>
      <c r="P49" s="137"/>
      <c r="Q49" s="115"/>
      <c r="R49" s="124"/>
      <c r="S49" s="201" t="str">
        <f>IF(ISERROR(VLOOKUP(T49,$V$5:$X$124,3,0)),"",VLOOKUP(T49,$V$5:$X$124,3,0))</f>
        <v>山田</v>
      </c>
      <c r="T49" s="113">
        <v>34</v>
      </c>
      <c r="U49" s="224"/>
      <c r="V49" s="223">
        <v>93</v>
      </c>
      <c r="W49" s="218">
        <v>23</v>
      </c>
      <c r="X49" s="219" t="str">
        <f>VLOOKUP(W49,$AA$5:$AB$54,2,0)</f>
        <v>丸亀西</v>
      </c>
      <c r="Z49" s="27"/>
      <c r="AA49" s="28">
        <v>45</v>
      </c>
      <c r="AB49" s="154" t="s">
        <v>171</v>
      </c>
    </row>
    <row r="50" spans="1:28" s="10" customFormat="1" ht="9" customHeight="1">
      <c r="A50" s="105"/>
      <c r="B50" s="202"/>
      <c r="C50" s="116"/>
      <c r="D50" s="74"/>
      <c r="E50" s="74"/>
      <c r="F50" s="74"/>
      <c r="G50" s="108"/>
      <c r="H50" s="114"/>
      <c r="I50" s="77"/>
      <c r="J50" s="77"/>
      <c r="K50" s="77"/>
      <c r="L50" s="77"/>
      <c r="M50" s="138"/>
      <c r="N50" s="136"/>
      <c r="O50" s="77"/>
      <c r="P50" s="124"/>
      <c r="Q50" s="117" t="s">
        <v>143</v>
      </c>
      <c r="R50" s="110"/>
      <c r="S50" s="202"/>
      <c r="T50" s="113"/>
      <c r="U50" s="224"/>
      <c r="V50" s="223"/>
      <c r="W50" s="218"/>
      <c r="X50" s="219"/>
      <c r="Z50" s="27"/>
      <c r="AA50" s="28">
        <v>46</v>
      </c>
      <c r="AB50" s="10" t="s">
        <v>127</v>
      </c>
    </row>
    <row r="51" spans="1:28" s="10" customFormat="1" ht="9" customHeight="1">
      <c r="A51" s="73"/>
      <c r="B51" s="59"/>
      <c r="F51" s="74"/>
      <c r="G51" s="108"/>
      <c r="H51" s="114"/>
      <c r="I51" s="77"/>
      <c r="J51" s="77"/>
      <c r="K51" s="77"/>
      <c r="L51" s="77"/>
      <c r="M51" s="138"/>
      <c r="N51" s="136"/>
      <c r="O51" s="77"/>
      <c r="P51" s="110"/>
      <c r="Q51" s="117"/>
      <c r="R51" s="110"/>
      <c r="S51" s="59"/>
      <c r="T51" s="68"/>
      <c r="U51" s="224"/>
      <c r="V51" s="223">
        <v>94</v>
      </c>
      <c r="W51" s="218">
        <v>24</v>
      </c>
      <c r="X51" s="219" t="str">
        <f>VLOOKUP(W51,$AA$5:$AB$54,2,0)</f>
        <v>丸亀南</v>
      </c>
      <c r="Z51" s="27"/>
      <c r="AA51" s="28">
        <v>47</v>
      </c>
      <c r="AB51" s="10" t="s">
        <v>159</v>
      </c>
    </row>
    <row r="52" spans="1:28" s="10" customFormat="1" ht="9" customHeight="1">
      <c r="A52" s="67"/>
      <c r="B52" s="8"/>
      <c r="C52" s="74"/>
      <c r="D52" s="74"/>
      <c r="E52" s="74"/>
      <c r="F52" s="74"/>
      <c r="G52" s="108"/>
      <c r="H52" s="114"/>
      <c r="I52" s="77"/>
      <c r="J52" s="77"/>
      <c r="K52" s="77"/>
      <c r="L52" s="77"/>
      <c r="M52" s="138"/>
      <c r="N52" s="136"/>
      <c r="O52" s="77"/>
      <c r="P52" s="110"/>
      <c r="Q52" s="115"/>
      <c r="R52" s="118"/>
      <c r="S52" s="8"/>
      <c r="T52" s="68"/>
      <c r="U52" s="224"/>
      <c r="V52" s="223"/>
      <c r="W52" s="218"/>
      <c r="X52" s="219"/>
      <c r="Z52" s="27"/>
      <c r="AA52" s="28">
        <v>48</v>
      </c>
      <c r="AB52" s="10" t="s">
        <v>128</v>
      </c>
    </row>
    <row r="53" spans="1:28" s="10" customFormat="1" ht="9" customHeight="1">
      <c r="A53" s="105">
        <v>12</v>
      </c>
      <c r="B53" s="201" t="str">
        <f>IF(ISERROR(VLOOKUP(A53,$V$5:$X$124,3,0)),"",VLOOKUP(A53,$V$5:$X$124,3,0))</f>
        <v>志度・志度東</v>
      </c>
      <c r="C53" s="119"/>
      <c r="D53" s="74"/>
      <c r="E53" s="74"/>
      <c r="F53" s="74"/>
      <c r="G53" s="108"/>
      <c r="H53" s="114"/>
      <c r="I53" s="77"/>
      <c r="J53" s="77"/>
      <c r="K53" s="77"/>
      <c r="L53" s="77"/>
      <c r="M53" s="138"/>
      <c r="N53" s="136"/>
      <c r="O53" s="77"/>
      <c r="P53" s="110"/>
      <c r="Q53" s="124"/>
      <c r="R53" s="121"/>
      <c r="S53" s="201" t="str">
        <f>IF(ISERROR(VLOOKUP(T53,$V$5:$X$124,3,0)),"",VLOOKUP(T53,$V$5:$X$124,3,0))</f>
        <v>坂出東部</v>
      </c>
      <c r="T53" s="113">
        <v>35</v>
      </c>
      <c r="U53" s="224"/>
      <c r="V53" s="218">
        <v>13</v>
      </c>
      <c r="W53" s="218">
        <v>25</v>
      </c>
      <c r="X53" s="219" t="str">
        <f>VLOOKUP(W53,$AA$5:$AB$54,2,0)</f>
        <v>綾歌</v>
      </c>
      <c r="Z53" s="27"/>
      <c r="AA53" s="28">
        <v>49</v>
      </c>
      <c r="AB53" s="10" t="s">
        <v>129</v>
      </c>
    </row>
    <row r="54" spans="1:28" s="10" customFormat="1" ht="9" customHeight="1">
      <c r="A54" s="105"/>
      <c r="B54" s="202"/>
      <c r="C54" s="106"/>
      <c r="D54" s="107"/>
      <c r="E54" s="74"/>
      <c r="F54" s="74"/>
      <c r="G54" s="108"/>
      <c r="H54" s="114" t="s">
        <v>137</v>
      </c>
      <c r="I54" s="77"/>
      <c r="J54" s="76"/>
      <c r="K54" s="139"/>
      <c r="L54" s="77"/>
      <c r="M54" s="138" t="s">
        <v>158</v>
      </c>
      <c r="N54" s="136"/>
      <c r="O54" s="77"/>
      <c r="P54" s="110"/>
      <c r="Q54" s="110"/>
      <c r="R54" s="112"/>
      <c r="S54" s="202"/>
      <c r="T54" s="113"/>
      <c r="U54" s="224"/>
      <c r="V54" s="218"/>
      <c r="W54" s="218"/>
      <c r="X54" s="219"/>
      <c r="Z54" s="27"/>
      <c r="AA54" s="28">
        <v>50</v>
      </c>
      <c r="AB54" s="10" t="s">
        <v>130</v>
      </c>
    </row>
    <row r="55" spans="1:27" s="10" customFormat="1" ht="9" customHeight="1">
      <c r="A55" s="73"/>
      <c r="B55" s="59"/>
      <c r="C55" s="74"/>
      <c r="D55" s="114"/>
      <c r="E55" s="74"/>
      <c r="F55" s="74"/>
      <c r="G55" s="108"/>
      <c r="H55" s="114"/>
      <c r="I55" s="127"/>
      <c r="J55" s="228" t="s">
        <v>78</v>
      </c>
      <c r="K55" s="228"/>
      <c r="L55" s="140"/>
      <c r="M55" s="115"/>
      <c r="N55" s="136"/>
      <c r="O55" s="77"/>
      <c r="S55" s="59"/>
      <c r="T55" s="68"/>
      <c r="U55" s="224"/>
      <c r="V55" s="218">
        <v>14</v>
      </c>
      <c r="W55" s="218">
        <v>26</v>
      </c>
      <c r="X55" s="219" t="str">
        <f>VLOOKUP(W55,$AA$5:$AB$54,2,0)</f>
        <v>飯山</v>
      </c>
      <c r="Z55" s="27"/>
      <c r="AA55" s="28">
        <v>91</v>
      </c>
    </row>
    <row r="56" spans="1:27" s="10" customFormat="1" ht="9" customHeight="1">
      <c r="A56" s="67"/>
      <c r="B56" s="8"/>
      <c r="C56" s="116"/>
      <c r="D56" s="114" t="s">
        <v>137</v>
      </c>
      <c r="E56" s="74"/>
      <c r="F56" s="74"/>
      <c r="G56" s="108"/>
      <c r="H56" s="114"/>
      <c r="I56" s="77"/>
      <c r="J56" s="77"/>
      <c r="K56" s="77"/>
      <c r="L56" s="77"/>
      <c r="M56" s="115"/>
      <c r="N56" s="136"/>
      <c r="O56" s="110"/>
      <c r="S56" s="8"/>
      <c r="T56" s="68"/>
      <c r="U56" s="224"/>
      <c r="V56" s="218"/>
      <c r="W56" s="218"/>
      <c r="X56" s="219"/>
      <c r="Z56" s="27"/>
      <c r="AA56" s="28">
        <v>92</v>
      </c>
    </row>
    <row r="57" spans="1:27" s="10" customFormat="1" ht="9" customHeight="1">
      <c r="A57" s="105">
        <v>13</v>
      </c>
      <c r="B57" s="201" t="str">
        <f>IF(ISERROR(VLOOKUP(A57,$V$5:$X$124,3,0)),"",VLOOKUP(A57,$V$5:$X$124,3,0))</f>
        <v>綾歌</v>
      </c>
      <c r="C57" s="119"/>
      <c r="D57" s="114"/>
      <c r="E57" s="107"/>
      <c r="F57" s="74"/>
      <c r="G57" s="108"/>
      <c r="H57" s="114"/>
      <c r="I57" s="77"/>
      <c r="J57" s="77"/>
      <c r="K57" s="77"/>
      <c r="L57" s="77"/>
      <c r="M57" s="115"/>
      <c r="N57" s="136"/>
      <c r="O57" s="110"/>
      <c r="P57" s="110"/>
      <c r="Q57" s="77"/>
      <c r="R57" s="77"/>
      <c r="S57" s="201" t="str">
        <f>IF(ISERROR(VLOOKUP(T57,$V$5:$X$124,3,0)),"",VLOOKUP(T57,$V$5:$X$124,3,0))</f>
        <v>豊浜</v>
      </c>
      <c r="T57" s="113">
        <v>36</v>
      </c>
      <c r="U57" s="224" t="s">
        <v>76</v>
      </c>
      <c r="V57" s="218">
        <v>3</v>
      </c>
      <c r="W57" s="218">
        <v>27</v>
      </c>
      <c r="X57" s="219" t="str">
        <f>VLOOKUP(W57,$AA$5:$AB$54,2,0)</f>
        <v>附属坂出</v>
      </c>
      <c r="Z57" s="27"/>
      <c r="AA57" s="28">
        <v>93</v>
      </c>
    </row>
    <row r="58" spans="1:27" s="10" customFormat="1" ht="9" customHeight="1">
      <c r="A58" s="105"/>
      <c r="B58" s="202"/>
      <c r="C58" s="107"/>
      <c r="D58" s="114"/>
      <c r="E58" s="114"/>
      <c r="F58" s="74"/>
      <c r="G58" s="108"/>
      <c r="H58" s="114"/>
      <c r="I58" s="77"/>
      <c r="J58" s="77"/>
      <c r="K58" s="77"/>
      <c r="L58" s="77"/>
      <c r="M58" s="115"/>
      <c r="N58" s="136"/>
      <c r="O58" s="110"/>
      <c r="P58" s="110"/>
      <c r="Q58" s="111"/>
      <c r="R58" s="112"/>
      <c r="S58" s="202"/>
      <c r="T58" s="113"/>
      <c r="U58" s="224"/>
      <c r="V58" s="218"/>
      <c r="W58" s="218"/>
      <c r="X58" s="219"/>
      <c r="Z58" s="27"/>
      <c r="AA58" s="61">
        <v>94</v>
      </c>
    </row>
    <row r="59" spans="1:26" s="10" customFormat="1" ht="9" customHeight="1">
      <c r="A59" s="73"/>
      <c r="B59" s="59"/>
      <c r="C59" s="114" t="s">
        <v>135</v>
      </c>
      <c r="D59" s="123"/>
      <c r="E59" s="114"/>
      <c r="F59" s="74"/>
      <c r="G59" s="108"/>
      <c r="H59" s="114"/>
      <c r="I59" s="77"/>
      <c r="J59" s="77"/>
      <c r="K59" s="77"/>
      <c r="L59" s="77"/>
      <c r="M59" s="115"/>
      <c r="N59" s="136"/>
      <c r="O59" s="110"/>
      <c r="P59" s="110"/>
      <c r="Q59" s="115"/>
      <c r="R59" s="110"/>
      <c r="S59" s="59"/>
      <c r="T59" s="68"/>
      <c r="U59" s="224"/>
      <c r="V59" s="218">
        <v>46</v>
      </c>
      <c r="W59" s="218">
        <v>28</v>
      </c>
      <c r="X59" s="219" t="str">
        <f>VLOOKUP(W59,$AA$5:$AB$54,2,0)</f>
        <v>坂出</v>
      </c>
      <c r="Z59" s="27"/>
    </row>
    <row r="60" spans="1:26" s="10" customFormat="1" ht="9" customHeight="1">
      <c r="A60" s="67"/>
      <c r="B60" s="8"/>
      <c r="C60" s="114"/>
      <c r="D60" s="74"/>
      <c r="E60" s="114"/>
      <c r="F60" s="74"/>
      <c r="G60" s="108"/>
      <c r="H60" s="114"/>
      <c r="I60" s="77"/>
      <c r="J60" s="77"/>
      <c r="K60" s="77"/>
      <c r="L60" s="77"/>
      <c r="M60" s="115"/>
      <c r="N60" s="136"/>
      <c r="O60" s="110"/>
      <c r="P60" s="110"/>
      <c r="Q60" s="117" t="s">
        <v>148</v>
      </c>
      <c r="R60" s="118"/>
      <c r="S60" s="8"/>
      <c r="T60" s="68"/>
      <c r="U60" s="224"/>
      <c r="V60" s="218"/>
      <c r="W60" s="218"/>
      <c r="X60" s="219"/>
      <c r="Z60" s="27"/>
    </row>
    <row r="61" spans="1:26" s="10" customFormat="1" ht="9" customHeight="1">
      <c r="A61" s="105">
        <v>14</v>
      </c>
      <c r="B61" s="201" t="str">
        <f>IF(ISERROR(VLOOKUP(A61,$V$5:$X$124,3,0)),"",VLOOKUP(A61,$V$5:$X$124,3,0))</f>
        <v>飯山</v>
      </c>
      <c r="C61" s="123"/>
      <c r="D61" s="74"/>
      <c r="E61" s="114"/>
      <c r="F61" s="74"/>
      <c r="G61" s="108"/>
      <c r="H61" s="114"/>
      <c r="I61" s="77"/>
      <c r="J61" s="77"/>
      <c r="K61" s="77"/>
      <c r="L61" s="77"/>
      <c r="M61" s="115"/>
      <c r="N61" s="136"/>
      <c r="O61" s="110"/>
      <c r="P61" s="111"/>
      <c r="Q61" s="117"/>
      <c r="R61" s="121"/>
      <c r="S61" s="201" t="str">
        <f>IF(ISERROR(VLOOKUP(T61,$V$5:$X$124,3,0)),"",VLOOKUP(T61,$V$5:$X$124,3,0))</f>
        <v>小豆島</v>
      </c>
      <c r="T61" s="113">
        <v>37</v>
      </c>
      <c r="U61" s="224"/>
      <c r="V61" s="218">
        <v>35</v>
      </c>
      <c r="W61" s="218">
        <v>29</v>
      </c>
      <c r="X61" s="219" t="str">
        <f>VLOOKUP(W61,$AA$5:$AB$54,2,0)</f>
        <v>坂出東部</v>
      </c>
      <c r="Z61" s="27"/>
    </row>
    <row r="62" spans="1:26" s="10" customFormat="1" ht="9" customHeight="1">
      <c r="A62" s="105"/>
      <c r="B62" s="202"/>
      <c r="C62" s="106"/>
      <c r="D62" s="74"/>
      <c r="E62" s="114"/>
      <c r="F62" s="74"/>
      <c r="G62" s="108"/>
      <c r="H62" s="114"/>
      <c r="I62" s="77"/>
      <c r="J62" s="77"/>
      <c r="K62" s="77"/>
      <c r="L62" s="77"/>
      <c r="M62" s="115"/>
      <c r="N62" s="136"/>
      <c r="O62" s="110"/>
      <c r="P62" s="115"/>
      <c r="Q62" s="115"/>
      <c r="R62" s="111"/>
      <c r="S62" s="202"/>
      <c r="T62" s="113"/>
      <c r="U62" s="224"/>
      <c r="V62" s="218"/>
      <c r="W62" s="218"/>
      <c r="X62" s="219"/>
      <c r="Z62" s="27"/>
    </row>
    <row r="63" spans="1:26" s="10" customFormat="1" ht="9" customHeight="1">
      <c r="A63" s="73"/>
      <c r="B63" s="59"/>
      <c r="C63" s="74"/>
      <c r="D63" s="74"/>
      <c r="E63" s="114" t="s">
        <v>139</v>
      </c>
      <c r="F63" s="119"/>
      <c r="G63" s="108"/>
      <c r="H63" s="114"/>
      <c r="I63" s="77"/>
      <c r="J63" s="77"/>
      <c r="K63" s="77"/>
      <c r="L63" s="77"/>
      <c r="M63" s="115"/>
      <c r="N63" s="136"/>
      <c r="P63" s="117"/>
      <c r="Q63" s="124"/>
      <c r="R63" s="117" t="s">
        <v>146</v>
      </c>
      <c r="S63" s="59"/>
      <c r="T63" s="68"/>
      <c r="U63" s="224"/>
      <c r="V63" s="218">
        <v>21</v>
      </c>
      <c r="W63" s="218">
        <v>30</v>
      </c>
      <c r="X63" s="219" t="str">
        <f>VLOOKUP(W63,$AA$5:$AB$54,2,0)</f>
        <v>白峰</v>
      </c>
      <c r="Z63" s="27"/>
    </row>
    <row r="64" spans="1:26" s="10" customFormat="1" ht="9" customHeight="1">
      <c r="A64" s="67"/>
      <c r="B64" s="8"/>
      <c r="C64" s="116"/>
      <c r="D64" s="74"/>
      <c r="E64" s="114"/>
      <c r="F64" s="74"/>
      <c r="G64" s="125"/>
      <c r="H64" s="114"/>
      <c r="I64" s="77"/>
      <c r="J64" s="77"/>
      <c r="K64" s="77"/>
      <c r="L64" s="77"/>
      <c r="M64" s="115"/>
      <c r="N64" s="136"/>
      <c r="P64" s="117"/>
      <c r="Q64" s="110"/>
      <c r="R64" s="117"/>
      <c r="S64" s="8"/>
      <c r="T64" s="68"/>
      <c r="U64" s="224"/>
      <c r="V64" s="218"/>
      <c r="W64" s="218"/>
      <c r="X64" s="219"/>
      <c r="Z64" s="27"/>
    </row>
    <row r="65" spans="1:26" s="10" customFormat="1" ht="9" customHeight="1">
      <c r="A65" s="105">
        <v>15</v>
      </c>
      <c r="B65" s="201" t="str">
        <f>IF(ISERROR(VLOOKUP(A65,$V$5:$X$124,3,0)),"",VLOOKUP(A65,$V$5:$X$124,3,0))</f>
        <v>大川</v>
      </c>
      <c r="C65" s="119"/>
      <c r="D65" s="74"/>
      <c r="E65" s="114"/>
      <c r="F65" s="74"/>
      <c r="G65" s="128"/>
      <c r="H65" s="114"/>
      <c r="I65" s="77"/>
      <c r="J65" s="77"/>
      <c r="K65" s="77"/>
      <c r="L65" s="77"/>
      <c r="M65" s="115"/>
      <c r="N65" s="136"/>
      <c r="O65" s="77"/>
      <c r="P65" s="115"/>
      <c r="Q65" s="110"/>
      <c r="R65" s="124"/>
      <c r="S65" s="201" t="str">
        <f>IF(ISERROR(VLOOKUP(T65,$V$5:$X$124,3,0)),"",VLOOKUP(T65,$V$5:$X$124,3,0))</f>
        <v>一宮</v>
      </c>
      <c r="T65" s="113">
        <v>38</v>
      </c>
      <c r="U65" s="224"/>
      <c r="V65" s="218">
        <v>8</v>
      </c>
      <c r="W65" s="218">
        <v>31</v>
      </c>
      <c r="X65" s="219" t="str">
        <f>VLOOKUP(W65,$AA$5:$AB$54,2,0)</f>
        <v>綾上</v>
      </c>
      <c r="Z65" s="27"/>
    </row>
    <row r="66" spans="1:26" s="10" customFormat="1" ht="9" customHeight="1">
      <c r="A66" s="105"/>
      <c r="B66" s="202"/>
      <c r="C66" s="107"/>
      <c r="D66" s="74"/>
      <c r="E66" s="114"/>
      <c r="F66" s="74"/>
      <c r="G66" s="128"/>
      <c r="H66" s="114"/>
      <c r="I66" s="77"/>
      <c r="J66" s="77"/>
      <c r="K66" s="77"/>
      <c r="L66" s="77"/>
      <c r="M66" s="115"/>
      <c r="N66" s="136"/>
      <c r="O66" s="77"/>
      <c r="P66" s="115"/>
      <c r="Q66" s="77"/>
      <c r="R66" s="77"/>
      <c r="S66" s="202"/>
      <c r="T66" s="113"/>
      <c r="U66" s="224"/>
      <c r="V66" s="218"/>
      <c r="W66" s="218"/>
      <c r="X66" s="219"/>
      <c r="Z66" s="27"/>
    </row>
    <row r="67" spans="1:26" s="10" customFormat="1" ht="9" customHeight="1">
      <c r="A67" s="73"/>
      <c r="B67" s="59"/>
      <c r="C67" s="114" t="s">
        <v>136</v>
      </c>
      <c r="D67" s="74"/>
      <c r="E67" s="114"/>
      <c r="F67" s="74"/>
      <c r="G67" s="128"/>
      <c r="H67" s="114"/>
      <c r="I67" s="77"/>
      <c r="J67" s="77"/>
      <c r="K67" s="77"/>
      <c r="L67" s="77"/>
      <c r="M67" s="115"/>
      <c r="N67" s="136"/>
      <c r="O67" s="141"/>
      <c r="P67" s="115" t="s">
        <v>150</v>
      </c>
      <c r="Q67" s="77"/>
      <c r="R67" s="110"/>
      <c r="S67" s="59"/>
      <c r="T67" s="68"/>
      <c r="U67" s="224"/>
      <c r="V67" s="218">
        <v>25</v>
      </c>
      <c r="W67" s="218">
        <v>32</v>
      </c>
      <c r="X67" s="219" t="str">
        <f>VLOOKUP(W67,$AA$5:$AB$54,2,0)</f>
        <v>綾南</v>
      </c>
      <c r="Z67" s="27"/>
    </row>
    <row r="68" spans="1:26" s="10" customFormat="1" ht="9" customHeight="1">
      <c r="A68" s="67"/>
      <c r="B68" s="8"/>
      <c r="C68" s="114"/>
      <c r="D68" s="107"/>
      <c r="E68" s="114"/>
      <c r="F68" s="74"/>
      <c r="G68" s="128"/>
      <c r="H68" s="114"/>
      <c r="I68" s="77"/>
      <c r="J68" s="77"/>
      <c r="K68" s="77"/>
      <c r="L68" s="77"/>
      <c r="M68" s="115"/>
      <c r="N68" s="126"/>
      <c r="O68" s="77"/>
      <c r="P68" s="115"/>
      <c r="Q68" s="77"/>
      <c r="R68" s="118"/>
      <c r="S68" s="8"/>
      <c r="T68" s="68"/>
      <c r="U68" s="224"/>
      <c r="V68" s="218"/>
      <c r="W68" s="218"/>
      <c r="X68" s="219"/>
      <c r="Z68" s="27"/>
    </row>
    <row r="69" spans="1:26" s="10" customFormat="1" ht="9" customHeight="1">
      <c r="A69" s="105">
        <v>16</v>
      </c>
      <c r="B69" s="201" t="str">
        <f>IF(ISERROR(VLOOKUP(A69,$V$5:$X$124,3,0)),"",VLOOKUP(A69,$V$5:$X$124,3,0))</f>
        <v>長尾</v>
      </c>
      <c r="C69" s="130"/>
      <c r="D69" s="114"/>
      <c r="E69" s="114"/>
      <c r="F69" s="74"/>
      <c r="G69" s="128"/>
      <c r="H69" s="114"/>
      <c r="I69" s="77"/>
      <c r="J69" s="77"/>
      <c r="K69" s="77"/>
      <c r="L69" s="77"/>
      <c r="M69" s="115"/>
      <c r="N69" s="129"/>
      <c r="O69" s="77"/>
      <c r="P69" s="115"/>
      <c r="Q69" s="110"/>
      <c r="R69" s="121"/>
      <c r="S69" s="201" t="str">
        <f>IF(ISERROR(VLOOKUP(T69,$V$5:$X$124,3,0)),"",VLOOKUP(T69,$V$5:$X$124,3,0))</f>
        <v>高松北</v>
      </c>
      <c r="T69" s="113">
        <v>39</v>
      </c>
      <c r="U69" s="224"/>
      <c r="V69" s="218">
        <v>45</v>
      </c>
      <c r="W69" s="218">
        <v>33</v>
      </c>
      <c r="X69" s="219" t="str">
        <f>VLOOKUP(W69,$AA$5:$AB$54,2,0)</f>
        <v>宇多津</v>
      </c>
      <c r="Z69" s="27"/>
    </row>
    <row r="70" spans="1:26" s="10" customFormat="1" ht="9" customHeight="1">
      <c r="A70" s="105"/>
      <c r="B70" s="202"/>
      <c r="C70" s="122"/>
      <c r="D70" s="114" t="s">
        <v>138</v>
      </c>
      <c r="E70" s="123"/>
      <c r="F70" s="74"/>
      <c r="G70" s="128"/>
      <c r="H70" s="114"/>
      <c r="I70" s="77"/>
      <c r="J70" s="77"/>
      <c r="K70" s="77"/>
      <c r="L70" s="77"/>
      <c r="M70" s="115"/>
      <c r="N70" s="129"/>
      <c r="O70" s="77"/>
      <c r="P70" s="138"/>
      <c r="Q70" s="110"/>
      <c r="R70" s="111"/>
      <c r="S70" s="202"/>
      <c r="T70" s="113"/>
      <c r="U70" s="224"/>
      <c r="V70" s="218"/>
      <c r="W70" s="218"/>
      <c r="X70" s="219"/>
      <c r="Z70" s="27"/>
    </row>
    <row r="71" spans="1:26" s="10" customFormat="1" ht="9" customHeight="1">
      <c r="A71" s="73"/>
      <c r="B71" s="59"/>
      <c r="C71" s="74"/>
      <c r="D71" s="114"/>
      <c r="E71" s="74"/>
      <c r="F71" s="74"/>
      <c r="G71" s="128"/>
      <c r="H71" s="114"/>
      <c r="I71" s="77"/>
      <c r="J71" s="77"/>
      <c r="K71" s="77"/>
      <c r="L71" s="77"/>
      <c r="M71" s="115"/>
      <c r="N71" s="129"/>
      <c r="O71" s="77"/>
      <c r="P71" s="115"/>
      <c r="Q71" s="93"/>
      <c r="R71" s="117" t="s">
        <v>147</v>
      </c>
      <c r="S71" s="59"/>
      <c r="T71" s="68"/>
      <c r="U71" s="224" t="s">
        <v>77</v>
      </c>
      <c r="V71" s="218">
        <v>2</v>
      </c>
      <c r="W71" s="218">
        <v>34</v>
      </c>
      <c r="X71" s="219" t="str">
        <f>VLOOKUP(W71,$AA$5:$AB$54,2,0)</f>
        <v>善通寺西</v>
      </c>
      <c r="Z71" s="27"/>
    </row>
    <row r="72" spans="1:26" s="10" customFormat="1" ht="9" customHeight="1">
      <c r="A72" s="67"/>
      <c r="B72" s="8"/>
      <c r="C72" s="116"/>
      <c r="D72" s="114"/>
      <c r="E72" s="74"/>
      <c r="F72" s="74"/>
      <c r="G72" s="128"/>
      <c r="H72" s="114"/>
      <c r="I72" s="77"/>
      <c r="J72" s="77"/>
      <c r="K72" s="77"/>
      <c r="L72" s="77"/>
      <c r="M72" s="115"/>
      <c r="N72" s="129"/>
      <c r="O72" s="77"/>
      <c r="P72" s="115"/>
      <c r="Q72" s="111"/>
      <c r="R72" s="117"/>
      <c r="S72" s="8"/>
      <c r="T72" s="68"/>
      <c r="U72" s="224"/>
      <c r="V72" s="218"/>
      <c r="W72" s="218"/>
      <c r="X72" s="219"/>
      <c r="Z72" s="27"/>
    </row>
    <row r="73" spans="1:26" s="10" customFormat="1" ht="9" customHeight="1">
      <c r="A73" s="105">
        <v>17</v>
      </c>
      <c r="B73" s="201" t="str">
        <f>IF(ISERROR(VLOOKUP(A73,$V$5:$X$124,3,0)),"",VLOOKUP(A73,$V$5:$X$124,3,0))</f>
        <v>丸亀東</v>
      </c>
      <c r="C73" s="119"/>
      <c r="D73" s="123"/>
      <c r="E73" s="74"/>
      <c r="F73" s="74"/>
      <c r="G73" s="128"/>
      <c r="H73" s="114"/>
      <c r="I73" s="77"/>
      <c r="J73" s="77"/>
      <c r="K73" s="77"/>
      <c r="L73" s="77"/>
      <c r="M73" s="115"/>
      <c r="N73" s="129"/>
      <c r="O73" s="77"/>
      <c r="P73" s="115"/>
      <c r="Q73" s="115"/>
      <c r="R73" s="124"/>
      <c r="S73" s="201" t="str">
        <f>IF(ISERROR(VLOOKUP(T73,$V$5:$X$124,3,0)),"",VLOOKUP(T73,$V$5:$X$124,3,0))</f>
        <v>さぬき南・津田</v>
      </c>
      <c r="T73" s="113">
        <v>40</v>
      </c>
      <c r="U73" s="224"/>
      <c r="V73" s="218">
        <v>22</v>
      </c>
      <c r="W73" s="218">
        <v>35</v>
      </c>
      <c r="X73" s="219" t="str">
        <f>VLOOKUP(W73,$AA$5:$AB$54,2,0)</f>
        <v>善通寺東</v>
      </c>
      <c r="Z73" s="27"/>
    </row>
    <row r="74" spans="1:26" s="10" customFormat="1" ht="9" customHeight="1">
      <c r="A74" s="105"/>
      <c r="B74" s="202"/>
      <c r="C74" s="116"/>
      <c r="D74" s="74"/>
      <c r="E74" s="74"/>
      <c r="F74" s="74"/>
      <c r="G74" s="128"/>
      <c r="H74" s="114"/>
      <c r="I74" s="77"/>
      <c r="J74" s="77"/>
      <c r="K74" s="77"/>
      <c r="L74" s="77"/>
      <c r="M74" s="115"/>
      <c r="N74" s="129"/>
      <c r="O74" s="77"/>
      <c r="P74" s="124"/>
      <c r="Q74" s="117" t="s">
        <v>149</v>
      </c>
      <c r="R74" s="110"/>
      <c r="S74" s="202"/>
      <c r="T74" s="113"/>
      <c r="U74" s="224"/>
      <c r="V74" s="218"/>
      <c r="W74" s="218"/>
      <c r="X74" s="219"/>
      <c r="Z74" s="27"/>
    </row>
    <row r="75" spans="1:26" s="10" customFormat="1" ht="9" customHeight="1">
      <c r="A75" s="73"/>
      <c r="B75" s="59"/>
      <c r="C75" s="74"/>
      <c r="D75" s="74"/>
      <c r="E75" s="74"/>
      <c r="F75" s="74"/>
      <c r="G75" s="128"/>
      <c r="H75" s="114"/>
      <c r="I75" s="77"/>
      <c r="J75" s="77"/>
      <c r="K75" s="77"/>
      <c r="L75" s="77"/>
      <c r="M75" s="115"/>
      <c r="N75" s="129"/>
      <c r="O75" s="77"/>
      <c r="P75" s="110"/>
      <c r="Q75" s="117"/>
      <c r="R75" s="110"/>
      <c r="S75" s="59"/>
      <c r="T75" s="68"/>
      <c r="U75" s="224"/>
      <c r="V75" s="218">
        <v>27</v>
      </c>
      <c r="W75" s="218">
        <v>36</v>
      </c>
      <c r="X75" s="220" t="str">
        <f>VLOOKUP(W75,$AA$5:$AB$54,2,0)</f>
        <v>満濃</v>
      </c>
      <c r="Z75" s="27"/>
    </row>
    <row r="76" spans="1:26" s="10" customFormat="1" ht="9" customHeight="1">
      <c r="A76" s="67"/>
      <c r="B76" s="8"/>
      <c r="C76" s="74"/>
      <c r="D76" s="74"/>
      <c r="E76" s="74"/>
      <c r="F76" s="74"/>
      <c r="G76" s="128"/>
      <c r="H76" s="114"/>
      <c r="I76" s="77"/>
      <c r="J76" s="77"/>
      <c r="K76" s="77"/>
      <c r="L76" s="77"/>
      <c r="M76" s="115"/>
      <c r="N76" s="129"/>
      <c r="O76" s="77"/>
      <c r="P76" s="110"/>
      <c r="Q76" s="115"/>
      <c r="R76" s="118"/>
      <c r="S76" s="8"/>
      <c r="T76" s="68"/>
      <c r="U76" s="224"/>
      <c r="V76" s="218"/>
      <c r="W76" s="218"/>
      <c r="X76" s="220"/>
      <c r="Z76" s="27"/>
    </row>
    <row r="77" spans="1:26" s="10" customFormat="1" ht="9" customHeight="1">
      <c r="A77" s="105">
        <v>18</v>
      </c>
      <c r="B77" s="201" t="str">
        <f>IF(ISERROR(VLOOKUP(A77,$V$5:$X$124,3,0)),"",VLOOKUP(A77,$V$5:$X$124,3,0))</f>
        <v>国分寺</v>
      </c>
      <c r="C77" s="119"/>
      <c r="D77" s="74"/>
      <c r="E77" s="74"/>
      <c r="F77" s="74"/>
      <c r="G77" s="128"/>
      <c r="H77" s="133"/>
      <c r="I77" s="77"/>
      <c r="J77" s="77"/>
      <c r="K77" s="77"/>
      <c r="L77" s="77"/>
      <c r="M77" s="115"/>
      <c r="N77" s="129"/>
      <c r="O77" s="77"/>
      <c r="P77" s="110"/>
      <c r="Q77" s="124"/>
      <c r="R77" s="121"/>
      <c r="S77" s="201" t="str">
        <f>IF(ISERROR(VLOOKUP(T77,$V$5:$X$124,3,0)),"",VLOOKUP(T77,$V$5:$X$124,3,0))</f>
        <v>桜町</v>
      </c>
      <c r="T77" s="113">
        <v>41</v>
      </c>
      <c r="U77" s="224"/>
      <c r="V77" s="218">
        <v>43</v>
      </c>
      <c r="W77" s="218">
        <v>37</v>
      </c>
      <c r="X77" s="219" t="str">
        <f>VLOOKUP(W77,$AA$5:$AB$54,2,0)</f>
        <v>多度津</v>
      </c>
      <c r="Z77" s="27"/>
    </row>
    <row r="78" spans="1:26" s="10" customFormat="1" ht="9" customHeight="1">
      <c r="A78" s="105"/>
      <c r="B78" s="202"/>
      <c r="C78" s="107"/>
      <c r="D78" s="74"/>
      <c r="E78" s="74"/>
      <c r="F78" s="74"/>
      <c r="G78" s="128"/>
      <c r="H78" s="133"/>
      <c r="I78" s="77"/>
      <c r="J78" s="77"/>
      <c r="K78" s="77"/>
      <c r="L78" s="77"/>
      <c r="M78" s="115"/>
      <c r="N78" s="129"/>
      <c r="O78" s="77"/>
      <c r="P78" s="110"/>
      <c r="Q78" s="110"/>
      <c r="R78" s="112"/>
      <c r="S78" s="202"/>
      <c r="T78" s="113"/>
      <c r="U78" s="224"/>
      <c r="V78" s="218"/>
      <c r="W78" s="218"/>
      <c r="X78" s="219"/>
      <c r="Z78" s="27"/>
    </row>
    <row r="79" spans="1:26" s="10" customFormat="1" ht="9" customHeight="1">
      <c r="A79" s="73"/>
      <c r="B79" s="59"/>
      <c r="C79" s="114" t="s">
        <v>75</v>
      </c>
      <c r="D79" s="74"/>
      <c r="E79" s="74"/>
      <c r="F79" s="74"/>
      <c r="G79" s="128" t="s">
        <v>136</v>
      </c>
      <c r="H79" s="123"/>
      <c r="I79" s="77"/>
      <c r="J79" s="77"/>
      <c r="K79" s="77"/>
      <c r="L79" s="77"/>
      <c r="M79" s="139"/>
      <c r="N79" s="129" t="s">
        <v>157</v>
      </c>
      <c r="O79" s="77"/>
      <c r="P79" s="110"/>
      <c r="Q79" s="110"/>
      <c r="R79" s="76"/>
      <c r="S79" s="59"/>
      <c r="T79" s="68"/>
      <c r="U79" s="224" t="s">
        <v>79</v>
      </c>
      <c r="V79" s="218">
        <v>32</v>
      </c>
      <c r="W79" s="218">
        <v>38</v>
      </c>
      <c r="X79" s="219" t="str">
        <f>VLOOKUP(W79,$AA$5:$AB$54,2,0)</f>
        <v>観音寺中部</v>
      </c>
      <c r="Z79" s="27"/>
    </row>
    <row r="80" spans="1:26" s="10" customFormat="1" ht="9" customHeight="1">
      <c r="A80" s="67"/>
      <c r="B80" s="8"/>
      <c r="C80" s="114"/>
      <c r="D80" s="107"/>
      <c r="E80" s="74"/>
      <c r="F80" s="74"/>
      <c r="G80" s="128"/>
      <c r="H80" s="74"/>
      <c r="I80" s="77"/>
      <c r="J80" s="77"/>
      <c r="K80" s="77"/>
      <c r="L80" s="77"/>
      <c r="M80" s="77"/>
      <c r="N80" s="129"/>
      <c r="O80" s="77"/>
      <c r="P80" s="110"/>
      <c r="Q80" s="110"/>
      <c r="R80" s="76"/>
      <c r="S80" s="8"/>
      <c r="T80" s="68"/>
      <c r="U80" s="224"/>
      <c r="V80" s="218"/>
      <c r="W80" s="218"/>
      <c r="X80" s="219"/>
      <c r="Z80" s="27"/>
    </row>
    <row r="81" spans="1:26" s="10" customFormat="1" ht="9" customHeight="1">
      <c r="A81" s="105">
        <v>19</v>
      </c>
      <c r="B81" s="201" t="str">
        <f>IF(ISERROR(VLOOKUP(A81,$V$5:$X$124,3,0)),"",VLOOKUP(A81,$V$5:$X$124,3,0))</f>
        <v>詫間</v>
      </c>
      <c r="C81" s="130"/>
      <c r="D81" s="114"/>
      <c r="E81" s="74"/>
      <c r="F81" s="74"/>
      <c r="G81" s="128"/>
      <c r="H81" s="74"/>
      <c r="I81" s="77"/>
      <c r="J81" s="77"/>
      <c r="K81" s="77"/>
      <c r="L81" s="77"/>
      <c r="M81" s="77"/>
      <c r="N81" s="129"/>
      <c r="O81" s="77"/>
      <c r="P81" s="110"/>
      <c r="Q81" s="77"/>
      <c r="R81" s="77"/>
      <c r="S81" s="201" t="str">
        <f>IF(ISERROR(VLOOKUP(T81,$V$5:$X$124,3,0)),"",VLOOKUP(T81,$V$5:$X$124,3,0))</f>
        <v>豊中</v>
      </c>
      <c r="T81" s="113">
        <v>42</v>
      </c>
      <c r="U81" s="224"/>
      <c r="V81" s="218">
        <v>36</v>
      </c>
      <c r="W81" s="218">
        <v>39</v>
      </c>
      <c r="X81" s="219" t="str">
        <f>VLOOKUP(W81,$AA$5:$AB$54,2,0)</f>
        <v>豊浜</v>
      </c>
      <c r="Z81" s="27"/>
    </row>
    <row r="82" spans="1:26" s="10" customFormat="1" ht="9" customHeight="1">
      <c r="A82" s="105"/>
      <c r="B82" s="202"/>
      <c r="C82" s="122"/>
      <c r="D82" s="114"/>
      <c r="E82" s="74"/>
      <c r="F82" s="74"/>
      <c r="G82" s="128"/>
      <c r="H82" s="74"/>
      <c r="I82" s="77"/>
      <c r="J82" s="77"/>
      <c r="K82" s="77"/>
      <c r="L82" s="77"/>
      <c r="M82" s="77"/>
      <c r="N82" s="129"/>
      <c r="O82" s="77"/>
      <c r="P82" s="110"/>
      <c r="Q82" s="111"/>
      <c r="R82" s="112"/>
      <c r="S82" s="202"/>
      <c r="T82" s="113"/>
      <c r="U82" s="224"/>
      <c r="V82" s="218"/>
      <c r="W82" s="218"/>
      <c r="X82" s="219"/>
      <c r="Z82" s="27"/>
    </row>
    <row r="83" spans="1:26" s="10" customFormat="1" ht="9" customHeight="1">
      <c r="A83" s="73"/>
      <c r="B83" s="59"/>
      <c r="C83" s="74"/>
      <c r="D83" s="114" t="s">
        <v>73</v>
      </c>
      <c r="E83" s="74"/>
      <c r="F83" s="74"/>
      <c r="G83" s="128"/>
      <c r="H83" s="74"/>
      <c r="I83" s="77"/>
      <c r="J83" s="77"/>
      <c r="K83" s="77"/>
      <c r="L83" s="77"/>
      <c r="M83" s="77"/>
      <c r="N83" s="129"/>
      <c r="O83" s="77"/>
      <c r="P83" s="110"/>
      <c r="Q83" s="115"/>
      <c r="R83" s="110"/>
      <c r="S83" s="59"/>
      <c r="T83" s="68"/>
      <c r="U83" s="224"/>
      <c r="V83" s="218">
        <v>7</v>
      </c>
      <c r="W83" s="218">
        <v>40</v>
      </c>
      <c r="X83" s="219" t="str">
        <f>VLOOKUP(W83,$AA$5:$AB$54,2,0)</f>
        <v>三豊</v>
      </c>
      <c r="Z83" s="27"/>
    </row>
    <row r="84" spans="1:27" s="10" customFormat="1" ht="9" customHeight="1">
      <c r="A84" s="67"/>
      <c r="B84" s="8"/>
      <c r="C84" s="116"/>
      <c r="D84" s="114"/>
      <c r="E84" s="107"/>
      <c r="F84" s="74"/>
      <c r="G84" s="128"/>
      <c r="H84" s="74"/>
      <c r="I84" s="77"/>
      <c r="J84" s="77"/>
      <c r="K84" s="77"/>
      <c r="L84" s="77"/>
      <c r="M84" s="77"/>
      <c r="N84" s="129"/>
      <c r="O84" s="77"/>
      <c r="P84" s="110"/>
      <c r="Q84" s="117" t="s">
        <v>154</v>
      </c>
      <c r="R84" s="118"/>
      <c r="S84" s="8"/>
      <c r="T84" s="68"/>
      <c r="U84" s="224"/>
      <c r="V84" s="218"/>
      <c r="W84" s="218"/>
      <c r="X84" s="219"/>
      <c r="Z84" s="27"/>
      <c r="AA84" s="1"/>
    </row>
    <row r="85" spans="1:27" s="10" customFormat="1" ht="9" customHeight="1">
      <c r="A85" s="105">
        <v>20</v>
      </c>
      <c r="B85" s="201" t="str">
        <f>IF(ISERROR(VLOOKUP(A85,$V$5:$X$124,3,0)),"",VLOOKUP(A85,$V$5:$X$124,3,0))</f>
        <v>引田</v>
      </c>
      <c r="C85" s="119"/>
      <c r="D85" s="114"/>
      <c r="E85" s="114"/>
      <c r="F85" s="74"/>
      <c r="G85" s="128"/>
      <c r="H85" s="74"/>
      <c r="I85" s="77"/>
      <c r="J85" s="77"/>
      <c r="K85" s="77"/>
      <c r="L85" s="77"/>
      <c r="M85" s="77"/>
      <c r="N85" s="129"/>
      <c r="O85" s="77"/>
      <c r="P85" s="111"/>
      <c r="Q85" s="117"/>
      <c r="R85" s="121"/>
      <c r="S85" s="201" t="str">
        <f>IF(ISERROR(VLOOKUP(T85,$V$5:$X$124,3,0)),"",VLOOKUP(T85,$V$5:$X$124,3,0))</f>
        <v>多度津</v>
      </c>
      <c r="T85" s="113">
        <v>43</v>
      </c>
      <c r="U85" s="224"/>
      <c r="V85" s="218">
        <v>42</v>
      </c>
      <c r="W85" s="218">
        <v>41</v>
      </c>
      <c r="X85" s="219" t="str">
        <f>VLOOKUP(W85,$AA$5:$AB$54,2,0)</f>
        <v>豊中</v>
      </c>
      <c r="Z85" s="27"/>
      <c r="AA85" s="1"/>
    </row>
    <row r="86" spans="1:27" s="10" customFormat="1" ht="9" customHeight="1">
      <c r="A86" s="105"/>
      <c r="B86" s="202"/>
      <c r="C86" s="107"/>
      <c r="D86" s="114"/>
      <c r="E86" s="114"/>
      <c r="F86" s="74"/>
      <c r="G86" s="128"/>
      <c r="H86" s="74"/>
      <c r="I86" s="77"/>
      <c r="J86" s="77"/>
      <c r="K86" s="77"/>
      <c r="L86" s="77"/>
      <c r="M86" s="77"/>
      <c r="N86" s="129"/>
      <c r="O86" s="77"/>
      <c r="P86" s="115"/>
      <c r="Q86" s="115"/>
      <c r="R86" s="111"/>
      <c r="S86" s="202"/>
      <c r="T86" s="113"/>
      <c r="U86" s="224"/>
      <c r="V86" s="218"/>
      <c r="W86" s="218"/>
      <c r="X86" s="219"/>
      <c r="Z86" s="27"/>
      <c r="AA86" s="1"/>
    </row>
    <row r="87" spans="1:27" s="10" customFormat="1" ht="9" customHeight="1">
      <c r="A87" s="73"/>
      <c r="B87" s="59"/>
      <c r="C87" s="114" t="s">
        <v>140</v>
      </c>
      <c r="D87" s="123"/>
      <c r="E87" s="114"/>
      <c r="F87" s="74"/>
      <c r="G87" s="128"/>
      <c r="H87" s="74"/>
      <c r="I87" s="77"/>
      <c r="J87" s="77"/>
      <c r="K87" s="77"/>
      <c r="L87" s="77"/>
      <c r="M87" s="77"/>
      <c r="N87" s="129"/>
      <c r="O87" s="77"/>
      <c r="P87" s="117"/>
      <c r="Q87" s="124"/>
      <c r="R87" s="117" t="s">
        <v>152</v>
      </c>
      <c r="S87" s="59"/>
      <c r="T87" s="68"/>
      <c r="U87" s="224"/>
      <c r="V87" s="218">
        <v>19</v>
      </c>
      <c r="W87" s="218">
        <v>42</v>
      </c>
      <c r="X87" s="219" t="str">
        <f>VLOOKUP(W87,$AA$5:$AB$54,2,0)</f>
        <v>詫間</v>
      </c>
      <c r="Z87" s="27"/>
      <c r="AA87" s="1"/>
    </row>
    <row r="88" spans="1:27" s="10" customFormat="1" ht="9" customHeight="1">
      <c r="A88" s="67"/>
      <c r="B88" s="8"/>
      <c r="C88" s="114"/>
      <c r="D88" s="74"/>
      <c r="E88" s="114"/>
      <c r="F88" s="74"/>
      <c r="G88" s="128"/>
      <c r="H88" s="74"/>
      <c r="I88" s="77"/>
      <c r="J88" s="77"/>
      <c r="K88" s="77"/>
      <c r="L88" s="77"/>
      <c r="M88" s="77"/>
      <c r="N88" s="129"/>
      <c r="O88" s="77"/>
      <c r="P88" s="117"/>
      <c r="Q88" s="110"/>
      <c r="R88" s="117"/>
      <c r="S88" s="8"/>
      <c r="T88" s="68"/>
      <c r="U88" s="224"/>
      <c r="V88" s="218"/>
      <c r="W88" s="218"/>
      <c r="X88" s="219"/>
      <c r="Z88" s="27"/>
      <c r="AA88" s="1"/>
    </row>
    <row r="89" spans="1:27" s="10" customFormat="1" ht="9" customHeight="1">
      <c r="A89" s="105">
        <v>21</v>
      </c>
      <c r="B89" s="201" t="str">
        <f>IF(ISERROR(VLOOKUP(A89,$V$5:$X$124,3,0)),"",VLOOKUP(A89,$V$5:$X$124,3,0))</f>
        <v>白峰</v>
      </c>
      <c r="C89" s="123"/>
      <c r="D89" s="74"/>
      <c r="E89" s="114"/>
      <c r="F89" s="74"/>
      <c r="G89" s="128"/>
      <c r="H89" s="74"/>
      <c r="I89" s="77"/>
      <c r="J89" s="77"/>
      <c r="K89" s="77"/>
      <c r="L89" s="77"/>
      <c r="M89" s="77"/>
      <c r="N89" s="129"/>
      <c r="O89" s="77"/>
      <c r="P89" s="115"/>
      <c r="Q89" s="110"/>
      <c r="R89" s="124"/>
      <c r="S89" s="201" t="str">
        <f>IF(ISERROR(VLOOKUP(T89,$V$5:$X$124,3,0)),"",VLOOKUP(T89,$V$5:$X$124,3,0))</f>
        <v>白鳥</v>
      </c>
      <c r="T89" s="113">
        <v>44</v>
      </c>
      <c r="U89" s="224"/>
      <c r="V89" s="218">
        <v>23</v>
      </c>
      <c r="W89" s="218">
        <v>43</v>
      </c>
      <c r="X89" s="219" t="str">
        <f>VLOOKUP(W89,$AA$5:$AB$54,2,0)</f>
        <v>仁尾</v>
      </c>
      <c r="Z89" s="27"/>
      <c r="AA89" s="1"/>
    </row>
    <row r="90" spans="1:27" s="10" customFormat="1" ht="9" customHeight="1">
      <c r="A90" s="105"/>
      <c r="B90" s="202"/>
      <c r="C90" s="106"/>
      <c r="D90" s="74"/>
      <c r="E90" s="114"/>
      <c r="F90" s="74"/>
      <c r="G90" s="128"/>
      <c r="H90" s="74"/>
      <c r="I90" s="77"/>
      <c r="J90" s="77"/>
      <c r="K90" s="77"/>
      <c r="L90" s="77"/>
      <c r="M90" s="77"/>
      <c r="N90" s="129"/>
      <c r="O90" s="77"/>
      <c r="P90" s="115"/>
      <c r="Q90" s="77"/>
      <c r="R90" s="77"/>
      <c r="S90" s="202"/>
      <c r="T90" s="113"/>
      <c r="U90" s="224"/>
      <c r="V90" s="218"/>
      <c r="W90" s="218"/>
      <c r="X90" s="219"/>
      <c r="Z90" s="27"/>
      <c r="AA90" s="1"/>
    </row>
    <row r="91" spans="1:27" s="10" customFormat="1" ht="9" customHeight="1">
      <c r="A91" s="73"/>
      <c r="B91" s="59"/>
      <c r="C91" s="74"/>
      <c r="D91" s="74"/>
      <c r="E91" s="114" t="s">
        <v>156</v>
      </c>
      <c r="F91" s="119"/>
      <c r="G91" s="132"/>
      <c r="H91" s="74"/>
      <c r="I91" s="77"/>
      <c r="J91" s="77"/>
      <c r="K91" s="77"/>
      <c r="L91" s="77"/>
      <c r="M91" s="77"/>
      <c r="N91" s="134"/>
      <c r="O91" s="142"/>
      <c r="P91" s="115" t="s">
        <v>155</v>
      </c>
      <c r="Q91" s="77"/>
      <c r="R91" s="110"/>
      <c r="S91" s="59"/>
      <c r="T91" s="68"/>
      <c r="U91" s="224" t="s">
        <v>80</v>
      </c>
      <c r="V91" s="218">
        <v>40</v>
      </c>
      <c r="W91" s="218">
        <v>44</v>
      </c>
      <c r="X91" s="219" t="str">
        <f>VLOOKUP(W91,$AA$5:$AB$54,2,0)</f>
        <v>さぬき南・津田</v>
      </c>
      <c r="Z91" s="27"/>
      <c r="AA91" s="1"/>
    </row>
    <row r="92" spans="1:27" s="10" customFormat="1" ht="9" customHeight="1">
      <c r="A92" s="67"/>
      <c r="B92" s="8"/>
      <c r="C92" s="116"/>
      <c r="D92" s="74"/>
      <c r="E92" s="114"/>
      <c r="F92" s="74"/>
      <c r="G92" s="148"/>
      <c r="H92" s="74"/>
      <c r="I92" s="77"/>
      <c r="J92" s="77"/>
      <c r="K92" s="77"/>
      <c r="L92" s="77"/>
      <c r="M92" s="77"/>
      <c r="N92" s="109"/>
      <c r="O92" s="110"/>
      <c r="P92" s="115"/>
      <c r="Q92" s="77"/>
      <c r="R92" s="118"/>
      <c r="S92" s="8"/>
      <c r="T92" s="68"/>
      <c r="U92" s="224"/>
      <c r="V92" s="218"/>
      <c r="W92" s="218"/>
      <c r="X92" s="219"/>
      <c r="Z92" s="27"/>
      <c r="AA92" s="1"/>
    </row>
    <row r="93" spans="1:27" s="10" customFormat="1" ht="9" customHeight="1">
      <c r="A93" s="105">
        <v>22</v>
      </c>
      <c r="B93" s="201" t="str">
        <f>IF(ISERROR(VLOOKUP(A93,$V$5:$X$124,3,0)),"",VLOOKUP(A93,$V$5:$X$124,3,0))</f>
        <v>善通寺東</v>
      </c>
      <c r="C93" s="119"/>
      <c r="D93" s="74"/>
      <c r="E93" s="114"/>
      <c r="F93" s="74"/>
      <c r="G93" s="108"/>
      <c r="H93" s="74"/>
      <c r="I93" s="77"/>
      <c r="J93" s="77"/>
      <c r="K93" s="77"/>
      <c r="L93" s="77"/>
      <c r="M93" s="77"/>
      <c r="N93" s="109"/>
      <c r="O93" s="110"/>
      <c r="P93" s="115"/>
      <c r="Q93" s="110"/>
      <c r="R93" s="121"/>
      <c r="S93" s="201" t="str">
        <f>IF(ISERROR(VLOOKUP(T93,$V$5:$X$124,3,0)),"",VLOOKUP(T93,$V$5:$X$124,3,0))</f>
        <v>宇多津</v>
      </c>
      <c r="T93" s="113">
        <v>45</v>
      </c>
      <c r="U93" s="224"/>
      <c r="V93" s="218">
        <v>12</v>
      </c>
      <c r="W93" s="218">
        <v>45</v>
      </c>
      <c r="X93" s="219" t="str">
        <f>VLOOKUP(W93,$AA$5:$AB$54,2,0)</f>
        <v>志度・志度東</v>
      </c>
      <c r="Z93" s="27"/>
      <c r="AA93" s="1"/>
    </row>
    <row r="94" spans="1:27" s="10" customFormat="1" ht="9" customHeight="1">
      <c r="A94" s="105"/>
      <c r="B94" s="202"/>
      <c r="C94" s="107"/>
      <c r="D94" s="74"/>
      <c r="E94" s="114"/>
      <c r="F94" s="74"/>
      <c r="G94" s="108"/>
      <c r="H94" s="74"/>
      <c r="I94" s="77"/>
      <c r="J94" s="77"/>
      <c r="K94" s="77"/>
      <c r="L94" s="77"/>
      <c r="M94" s="77"/>
      <c r="N94" s="109"/>
      <c r="O94" s="110"/>
      <c r="P94" s="138"/>
      <c r="Q94" s="110"/>
      <c r="R94" s="111"/>
      <c r="S94" s="202"/>
      <c r="T94" s="113"/>
      <c r="U94" s="224"/>
      <c r="V94" s="218"/>
      <c r="W94" s="218"/>
      <c r="X94" s="219"/>
      <c r="Z94" s="27"/>
      <c r="AA94" s="1"/>
    </row>
    <row r="95" spans="1:27" s="10" customFormat="1" ht="9" customHeight="1">
      <c r="A95" s="73"/>
      <c r="B95" s="59"/>
      <c r="C95" s="114" t="s">
        <v>70</v>
      </c>
      <c r="D95" s="74"/>
      <c r="E95" s="114"/>
      <c r="F95" s="74"/>
      <c r="G95" s="108"/>
      <c r="H95" s="74"/>
      <c r="I95" s="77"/>
      <c r="J95" s="77"/>
      <c r="K95" s="77"/>
      <c r="L95" s="77"/>
      <c r="M95" s="77"/>
      <c r="N95" s="109"/>
      <c r="O95" s="110"/>
      <c r="P95" s="115"/>
      <c r="Q95" s="93"/>
      <c r="R95" s="117" t="s">
        <v>151</v>
      </c>
      <c r="S95" s="59"/>
      <c r="T95" s="68"/>
      <c r="U95" s="224"/>
      <c r="V95" s="218">
        <v>16</v>
      </c>
      <c r="W95" s="218">
        <v>46</v>
      </c>
      <c r="X95" s="219" t="str">
        <f>VLOOKUP(W95,$AA$5:$AB$54,2,0)</f>
        <v>長尾</v>
      </c>
      <c r="Z95" s="27"/>
      <c r="AA95" s="1"/>
    </row>
    <row r="96" spans="1:27" s="10" customFormat="1" ht="9" customHeight="1">
      <c r="A96" s="67"/>
      <c r="B96" s="8"/>
      <c r="C96" s="114"/>
      <c r="D96" s="107"/>
      <c r="E96" s="114"/>
      <c r="F96" s="74"/>
      <c r="G96" s="108"/>
      <c r="H96" s="74"/>
      <c r="I96" s="77"/>
      <c r="J96" s="77"/>
      <c r="K96" s="77"/>
      <c r="L96" s="77"/>
      <c r="M96" s="77"/>
      <c r="N96" s="109"/>
      <c r="O96" s="110"/>
      <c r="P96" s="115"/>
      <c r="Q96" s="111"/>
      <c r="R96" s="117"/>
      <c r="S96" s="8"/>
      <c r="T96" s="68"/>
      <c r="U96" s="224"/>
      <c r="V96" s="218"/>
      <c r="W96" s="218"/>
      <c r="X96" s="219"/>
      <c r="Z96" s="27"/>
      <c r="AA96" s="1"/>
    </row>
    <row r="97" spans="1:27" s="10" customFormat="1" ht="9" customHeight="1">
      <c r="A97" s="105">
        <v>23</v>
      </c>
      <c r="B97" s="201" t="str">
        <f>IF(ISERROR(VLOOKUP(A97,$V$5:$X$124,3,0)),"",VLOOKUP(A97,$V$5:$X$124,3,0))</f>
        <v>仁尾</v>
      </c>
      <c r="C97" s="130" t="s">
        <v>81</v>
      </c>
      <c r="D97" s="114"/>
      <c r="E97" s="114"/>
      <c r="F97" s="74"/>
      <c r="G97" s="108"/>
      <c r="H97" s="74"/>
      <c r="I97" s="77"/>
      <c r="J97" s="77"/>
      <c r="K97" s="77"/>
      <c r="L97" s="77"/>
      <c r="M97" s="76"/>
      <c r="N97" s="143"/>
      <c r="O97" s="78"/>
      <c r="P97" s="115"/>
      <c r="Q97" s="115"/>
      <c r="R97" s="124"/>
      <c r="S97" s="201" t="str">
        <f>IF(ISERROR(VLOOKUP(T97,$V$5:$X$124,3,0)),"",VLOOKUP(T97,$V$5:$X$124,3,0))</f>
        <v>坂出</v>
      </c>
      <c r="T97" s="113">
        <v>46</v>
      </c>
      <c r="U97" s="224"/>
      <c r="V97" s="218">
        <v>20</v>
      </c>
      <c r="W97" s="218">
        <v>47</v>
      </c>
      <c r="X97" s="219" t="str">
        <f>VLOOKUP(W97,$AA$5:$AB$54,2,0)</f>
        <v>引田</v>
      </c>
      <c r="Z97" s="27"/>
      <c r="AA97" s="1"/>
    </row>
    <row r="98" spans="1:27" s="10" customFormat="1" ht="9" customHeight="1">
      <c r="A98" s="105"/>
      <c r="B98" s="202"/>
      <c r="C98" s="122"/>
      <c r="D98" s="114" t="s">
        <v>71</v>
      </c>
      <c r="E98" s="123"/>
      <c r="F98" s="74"/>
      <c r="G98" s="108"/>
      <c r="H98" s="74"/>
      <c r="I98" s="77"/>
      <c r="J98" s="77"/>
      <c r="K98" s="77"/>
      <c r="L98" s="77"/>
      <c r="M98" s="76"/>
      <c r="N98" s="143"/>
      <c r="O98" s="78"/>
      <c r="P98" s="124"/>
      <c r="Q98" s="117" t="s">
        <v>153</v>
      </c>
      <c r="R98" s="110"/>
      <c r="S98" s="202"/>
      <c r="T98" s="113"/>
      <c r="U98" s="224"/>
      <c r="V98" s="218"/>
      <c r="W98" s="218"/>
      <c r="X98" s="219"/>
      <c r="Z98" s="27"/>
      <c r="AA98" s="1"/>
    </row>
    <row r="99" spans="1:27" s="10" customFormat="1" ht="9" customHeight="1">
      <c r="A99" s="73"/>
      <c r="B99" s="59"/>
      <c r="C99" s="74"/>
      <c r="D99" s="114"/>
      <c r="E99" s="74"/>
      <c r="F99" s="74"/>
      <c r="G99" s="108"/>
      <c r="H99" s="76"/>
      <c r="I99" s="77"/>
      <c r="J99" s="77"/>
      <c r="K99" s="77"/>
      <c r="L99" s="77"/>
      <c r="M99" s="77"/>
      <c r="N99" s="109"/>
      <c r="O99" s="110"/>
      <c r="P99" s="110"/>
      <c r="Q99" s="117"/>
      <c r="R99" s="110"/>
      <c r="S99" s="59"/>
      <c r="T99" s="68"/>
      <c r="U99" s="224"/>
      <c r="V99" s="218">
        <v>44</v>
      </c>
      <c r="W99" s="218">
        <v>48</v>
      </c>
      <c r="X99" s="219" t="str">
        <f>VLOOKUP(W99,$AA$5:$AB$54,2,0)</f>
        <v>白鳥</v>
      </c>
      <c r="Z99" s="27"/>
      <c r="AA99" s="1"/>
    </row>
    <row r="100" spans="3:26" ht="9" customHeight="1">
      <c r="C100" s="116"/>
      <c r="D100" s="114"/>
      <c r="E100" s="74"/>
      <c r="F100" s="74"/>
      <c r="G100" s="108"/>
      <c r="H100" s="76"/>
      <c r="I100" s="77"/>
      <c r="J100" s="77"/>
      <c r="K100" s="77"/>
      <c r="L100" s="77"/>
      <c r="M100" s="77"/>
      <c r="N100" s="109"/>
      <c r="O100" s="110"/>
      <c r="P100" s="110"/>
      <c r="Q100" s="115"/>
      <c r="R100" s="118"/>
      <c r="U100" s="224"/>
      <c r="V100" s="218"/>
      <c r="W100" s="218"/>
      <c r="X100" s="219"/>
      <c r="Z100" s="27"/>
    </row>
    <row r="101" spans="1:26" ht="9" customHeight="1">
      <c r="A101" s="97">
        <v>94</v>
      </c>
      <c r="B101" s="201" t="str">
        <f>IF(ISERROR(VLOOKUP(A101,$V$5:$X$124,3,0)),"",VLOOKUP(A101,$V$5:$X$124,3,0))</f>
        <v>丸亀南</v>
      </c>
      <c r="C101" s="119"/>
      <c r="D101" s="123"/>
      <c r="E101" s="74"/>
      <c r="F101" s="74"/>
      <c r="G101" s="108"/>
      <c r="H101" s="74"/>
      <c r="I101" s="77"/>
      <c r="J101" s="76"/>
      <c r="K101" s="76"/>
      <c r="L101" s="77"/>
      <c r="M101" s="77"/>
      <c r="N101" s="109"/>
      <c r="O101" s="110"/>
      <c r="P101" s="110"/>
      <c r="Q101" s="124"/>
      <c r="R101" s="121"/>
      <c r="S101" s="201" t="str">
        <f>IF(ISERROR(VLOOKUP(T101,$V$5:$X$124,3,0)),"",VLOOKUP(T101,$V$5:$X$124,3,0))</f>
        <v>三木</v>
      </c>
      <c r="T101" s="104">
        <v>92</v>
      </c>
      <c r="U101" s="224"/>
      <c r="V101" s="218">
        <v>15</v>
      </c>
      <c r="W101" s="218">
        <v>49</v>
      </c>
      <c r="X101" s="219" t="str">
        <f>VLOOKUP(W101,$AA$5:$AB$54,2,0)</f>
        <v>大川</v>
      </c>
      <c r="Z101" s="27"/>
    </row>
    <row r="102" spans="1:26" ht="9" customHeight="1">
      <c r="A102" s="105"/>
      <c r="B102" s="202"/>
      <c r="C102" s="144"/>
      <c r="D102" s="77"/>
      <c r="E102" s="77"/>
      <c r="F102" s="77"/>
      <c r="G102" s="145"/>
      <c r="H102" s="76"/>
      <c r="I102" s="76"/>
      <c r="J102" s="76"/>
      <c r="K102" s="76"/>
      <c r="L102" s="76"/>
      <c r="M102" s="76"/>
      <c r="N102" s="143"/>
      <c r="O102" s="110"/>
      <c r="P102" s="110"/>
      <c r="Q102" s="110"/>
      <c r="R102" s="112"/>
      <c r="S102" s="202"/>
      <c r="T102" s="113"/>
      <c r="U102" s="224"/>
      <c r="V102" s="218"/>
      <c r="W102" s="218"/>
      <c r="X102" s="219"/>
      <c r="Z102" s="27"/>
    </row>
    <row r="103" spans="1:26" ht="9" customHeight="1">
      <c r="A103" s="73"/>
      <c r="B103" s="59"/>
      <c r="C103" s="21"/>
      <c r="D103" s="21"/>
      <c r="E103" s="21"/>
      <c r="F103" s="1"/>
      <c r="G103" s="146"/>
      <c r="H103" s="66"/>
      <c r="I103" s="66"/>
      <c r="J103" s="66"/>
      <c r="K103" s="66"/>
      <c r="L103" s="66"/>
      <c r="M103" s="66"/>
      <c r="N103" s="147"/>
      <c r="O103" s="32"/>
      <c r="R103" s="23"/>
      <c r="S103" s="59"/>
      <c r="U103" s="220" t="s">
        <v>82</v>
      </c>
      <c r="V103" s="218">
        <v>37</v>
      </c>
      <c r="W103" s="218">
        <v>50</v>
      </c>
      <c r="X103" s="219" t="str">
        <f>VLOOKUP(W103,$AA$5:$AB$54,2,0)</f>
        <v>小豆島</v>
      </c>
      <c r="Z103" s="27"/>
    </row>
    <row r="104" spans="3:26" ht="9" customHeight="1">
      <c r="C104" s="32"/>
      <c r="D104" s="32"/>
      <c r="E104" s="32"/>
      <c r="G104" s="66"/>
      <c r="H104" s="66"/>
      <c r="I104" s="66"/>
      <c r="J104" s="66"/>
      <c r="K104" s="66"/>
      <c r="L104" s="66"/>
      <c r="M104" s="66"/>
      <c r="N104" s="66"/>
      <c r="O104" s="32"/>
      <c r="P104" s="32"/>
      <c r="Q104" s="32"/>
      <c r="R104" s="32"/>
      <c r="U104" s="220"/>
      <c r="V104" s="218"/>
      <c r="W104" s="218"/>
      <c r="X104" s="219"/>
      <c r="Z104" s="27"/>
    </row>
    <row r="105" spans="3:26" ht="9" customHeight="1">
      <c r="C105" s="32"/>
      <c r="D105" s="32"/>
      <c r="E105" s="32"/>
      <c r="G105" s="66"/>
      <c r="H105" s="66"/>
      <c r="I105" s="66"/>
      <c r="J105" s="66"/>
      <c r="K105" s="66"/>
      <c r="L105" s="66"/>
      <c r="M105" s="66"/>
      <c r="N105" s="66"/>
      <c r="O105" s="32"/>
      <c r="P105" s="32"/>
      <c r="Q105" s="32"/>
      <c r="R105" s="32"/>
      <c r="U105" s="150"/>
      <c r="V105" s="226"/>
      <c r="W105" s="226">
        <v>51</v>
      </c>
      <c r="X105" s="225"/>
      <c r="Z105" s="27"/>
    </row>
    <row r="106" spans="3:26" ht="9" customHeight="1">
      <c r="C106" s="79"/>
      <c r="D106" s="72"/>
      <c r="E106" s="72"/>
      <c r="G106" s="66"/>
      <c r="H106" s="66"/>
      <c r="I106" s="66"/>
      <c r="J106" s="66"/>
      <c r="K106" s="66"/>
      <c r="L106" s="66"/>
      <c r="M106" s="66"/>
      <c r="N106" s="66"/>
      <c r="O106" s="32"/>
      <c r="P106" s="12"/>
      <c r="Q106" s="12"/>
      <c r="R106" s="13"/>
      <c r="U106" s="150"/>
      <c r="V106" s="226"/>
      <c r="W106" s="226"/>
      <c r="X106" s="225"/>
      <c r="Z106" s="27"/>
    </row>
    <row r="107" spans="1:27" s="10" customFormat="1" ht="9" customHeight="1">
      <c r="A107" s="67"/>
      <c r="B107" s="8"/>
      <c r="C107" s="79"/>
      <c r="D107" s="72"/>
      <c r="E107" s="72"/>
      <c r="G107" s="66"/>
      <c r="H107" s="66"/>
      <c r="I107" s="66"/>
      <c r="J107" s="66"/>
      <c r="K107" s="66"/>
      <c r="L107" s="66"/>
      <c r="M107" s="66"/>
      <c r="N107" s="66"/>
      <c r="O107" s="32"/>
      <c r="P107" s="12"/>
      <c r="Q107" s="12"/>
      <c r="R107" s="13"/>
      <c r="S107" s="8"/>
      <c r="T107" s="68"/>
      <c r="V107" s="194"/>
      <c r="W107" s="226"/>
      <c r="X107" s="225"/>
      <c r="Z107" s="27"/>
      <c r="AA107" s="1"/>
    </row>
    <row r="108" spans="1:27" s="10" customFormat="1" ht="9" customHeight="1">
      <c r="A108" s="67"/>
      <c r="B108" s="8"/>
      <c r="C108" s="79"/>
      <c r="D108" s="72"/>
      <c r="E108" s="72"/>
      <c r="F108" s="72"/>
      <c r="G108" s="72"/>
      <c r="H108" s="75"/>
      <c r="I108" s="75"/>
      <c r="J108" s="75"/>
      <c r="K108" s="75"/>
      <c r="L108" s="75"/>
      <c r="M108" s="72"/>
      <c r="N108" s="12"/>
      <c r="O108" s="12"/>
      <c r="P108" s="12"/>
      <c r="Q108" s="12"/>
      <c r="R108" s="13"/>
      <c r="S108" s="8"/>
      <c r="T108" s="68"/>
      <c r="V108" s="194"/>
      <c r="W108" s="226"/>
      <c r="X108" s="225"/>
      <c r="Z108" s="27"/>
      <c r="AA108" s="1"/>
    </row>
    <row r="109" spans="1:27" s="10" customFormat="1" ht="9" customHeight="1">
      <c r="A109" s="67"/>
      <c r="B109" s="8"/>
      <c r="C109" s="79"/>
      <c r="D109" s="72"/>
      <c r="E109" s="72"/>
      <c r="F109" s="72"/>
      <c r="G109" s="72"/>
      <c r="H109" s="80"/>
      <c r="I109" s="80"/>
      <c r="J109" s="80"/>
      <c r="K109" s="80"/>
      <c r="L109" s="80"/>
      <c r="M109" s="72"/>
      <c r="N109" s="12"/>
      <c r="O109" s="12"/>
      <c r="P109" s="12"/>
      <c r="Q109" s="12"/>
      <c r="R109" s="13"/>
      <c r="S109" s="8"/>
      <c r="T109" s="68"/>
      <c r="V109" s="226"/>
      <c r="W109" s="226"/>
      <c r="X109" s="225"/>
      <c r="Z109" s="27"/>
      <c r="AA109" s="1"/>
    </row>
    <row r="110" spans="1:27" s="10" customFormat="1" ht="9" customHeight="1">
      <c r="A110" s="67"/>
      <c r="B110" s="8"/>
      <c r="C110" s="79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12"/>
      <c r="O110" s="12"/>
      <c r="P110" s="12"/>
      <c r="Q110" s="12"/>
      <c r="R110" s="13"/>
      <c r="S110" s="8"/>
      <c r="T110" s="68"/>
      <c r="V110" s="226"/>
      <c r="W110" s="226"/>
      <c r="X110" s="225"/>
      <c r="Z110" s="27"/>
      <c r="AA110" s="1"/>
    </row>
    <row r="111" spans="3:26" ht="9" customHeight="1">
      <c r="C111" s="79"/>
      <c r="D111" s="72"/>
      <c r="E111" s="72"/>
      <c r="F111" s="72"/>
      <c r="G111" s="72"/>
      <c r="H111" s="11"/>
      <c r="I111" s="72"/>
      <c r="J111" s="72"/>
      <c r="K111" s="72"/>
      <c r="L111" s="72"/>
      <c r="M111" s="72"/>
      <c r="N111" s="12"/>
      <c r="O111" s="12"/>
      <c r="P111" s="12"/>
      <c r="Q111" s="12"/>
      <c r="R111" s="13"/>
      <c r="V111" s="194"/>
      <c r="W111" s="66"/>
      <c r="X111" s="194"/>
      <c r="Z111" s="27"/>
    </row>
    <row r="112" spans="22:26" ht="9" customHeight="1">
      <c r="V112" s="194"/>
      <c r="W112" s="66"/>
      <c r="X112" s="194"/>
      <c r="Z112" s="27"/>
    </row>
    <row r="113" spans="22:24" ht="9" customHeight="1">
      <c r="V113" s="195"/>
      <c r="W113" s="81"/>
      <c r="X113" s="194"/>
    </row>
    <row r="114" spans="22:24" ht="7.5" customHeight="1">
      <c r="V114" s="195"/>
      <c r="W114" s="81"/>
      <c r="X114" s="194"/>
    </row>
    <row r="116" spans="3:18" ht="7.5" customHeight="1">
      <c r="C116" s="79"/>
      <c r="D116" s="72"/>
      <c r="E116" s="72"/>
      <c r="F116" s="72"/>
      <c r="G116" s="72"/>
      <c r="H116" s="11"/>
      <c r="I116" s="72"/>
      <c r="J116" s="72"/>
      <c r="K116" s="72"/>
      <c r="L116" s="72"/>
      <c r="M116" s="72"/>
      <c r="N116" s="12"/>
      <c r="O116" s="12"/>
      <c r="P116" s="12"/>
      <c r="Q116" s="12"/>
      <c r="R116" s="13"/>
    </row>
    <row r="117" spans="3:18" ht="7.5" customHeight="1">
      <c r="C117" s="79"/>
      <c r="D117" s="72"/>
      <c r="E117" s="72"/>
      <c r="F117" s="72"/>
      <c r="G117" s="72"/>
      <c r="H117" s="11"/>
      <c r="I117" s="72"/>
      <c r="J117" s="72"/>
      <c r="K117" s="72"/>
      <c r="L117" s="72"/>
      <c r="M117" s="72"/>
      <c r="N117" s="12"/>
      <c r="O117" s="12"/>
      <c r="P117" s="12"/>
      <c r="Q117" s="12"/>
      <c r="R117" s="13"/>
    </row>
    <row r="118" spans="3:18" ht="7.5" customHeight="1">
      <c r="C118" s="79"/>
      <c r="D118" s="72"/>
      <c r="E118" s="72"/>
      <c r="F118" s="72"/>
      <c r="G118" s="72"/>
      <c r="H118" s="11"/>
      <c r="I118" s="72"/>
      <c r="J118" s="72"/>
      <c r="K118" s="72"/>
      <c r="L118" s="72"/>
      <c r="M118" s="72"/>
      <c r="N118" s="12"/>
      <c r="O118" s="12"/>
      <c r="P118" s="12"/>
      <c r="Q118" s="12"/>
      <c r="R118" s="13"/>
    </row>
    <row r="119" spans="7:12" ht="7.5" customHeight="1">
      <c r="G119" s="72"/>
      <c r="H119" s="11"/>
      <c r="I119" s="72"/>
      <c r="J119" s="72"/>
      <c r="K119" s="72"/>
      <c r="L119" s="72"/>
    </row>
    <row r="120" spans="7:12" ht="7.5" customHeight="1">
      <c r="G120" s="72"/>
      <c r="H120" s="11"/>
      <c r="I120" s="72"/>
      <c r="J120" s="72"/>
      <c r="K120" s="72"/>
      <c r="L120" s="72"/>
    </row>
    <row r="121" spans="7:12" ht="7.5" customHeight="1">
      <c r="G121" s="72"/>
      <c r="H121" s="11"/>
      <c r="I121" s="72"/>
      <c r="J121" s="72"/>
      <c r="K121" s="72"/>
      <c r="L121" s="72"/>
    </row>
    <row r="122" spans="7:12" ht="7.5" customHeight="1">
      <c r="G122" s="72"/>
      <c r="H122" s="11"/>
      <c r="I122" s="72"/>
      <c r="J122" s="72"/>
      <c r="K122" s="72"/>
      <c r="L122" s="72"/>
    </row>
    <row r="123" ht="7.5" customHeight="1">
      <c r="I123" s="10"/>
    </row>
    <row r="124" ht="7.5" customHeight="1">
      <c r="I124" s="10"/>
    </row>
    <row r="125" ht="7.5" customHeight="1">
      <c r="I125" s="10"/>
    </row>
    <row r="126" ht="7.5" customHeight="1">
      <c r="I126" s="10"/>
    </row>
    <row r="127" ht="7.5" customHeight="1">
      <c r="I127" s="10"/>
    </row>
    <row r="128" ht="7.5" customHeight="1">
      <c r="I128" s="10"/>
    </row>
    <row r="129" ht="7.5" customHeight="1">
      <c r="I129" s="10"/>
    </row>
    <row r="130" ht="7.5" customHeight="1">
      <c r="I130" s="10"/>
    </row>
    <row r="131" ht="7.5" customHeight="1">
      <c r="I131" s="10"/>
    </row>
    <row r="132" ht="7.5" customHeight="1">
      <c r="I132" s="10"/>
    </row>
    <row r="133" ht="7.5" customHeight="1">
      <c r="I133" s="10"/>
    </row>
  </sheetData>
  <sheetProtection selectLockedCells="1"/>
  <mergeCells count="282">
    <mergeCell ref="J55:K55"/>
    <mergeCell ref="W77:W78"/>
    <mergeCell ref="W23:W24"/>
    <mergeCell ref="W25:W26"/>
    <mergeCell ref="W27:W28"/>
    <mergeCell ref="B101:B102"/>
    <mergeCell ref="S101:S102"/>
    <mergeCell ref="B85:B86"/>
    <mergeCell ref="U91:U102"/>
    <mergeCell ref="W79:W80"/>
    <mergeCell ref="W11:W12"/>
    <mergeCell ref="U103:U104"/>
    <mergeCell ref="W103:W104"/>
    <mergeCell ref="W105:W106"/>
    <mergeCell ref="W107:W108"/>
    <mergeCell ref="W47:W48"/>
    <mergeCell ref="W49:W50"/>
    <mergeCell ref="W51:W52"/>
    <mergeCell ref="W53:W54"/>
    <mergeCell ref="V103:V104"/>
    <mergeCell ref="V109:V110"/>
    <mergeCell ref="B1:S1"/>
    <mergeCell ref="U5:U46"/>
    <mergeCell ref="U47:U56"/>
    <mergeCell ref="W57:W58"/>
    <mergeCell ref="W17:W18"/>
    <mergeCell ref="W19:W20"/>
    <mergeCell ref="W5:W6"/>
    <mergeCell ref="W7:W8"/>
    <mergeCell ref="W81:W82"/>
    <mergeCell ref="W9:W10"/>
    <mergeCell ref="W109:W110"/>
    <mergeCell ref="W91:W92"/>
    <mergeCell ref="W93:W94"/>
    <mergeCell ref="W95:W96"/>
    <mergeCell ref="W97:W98"/>
    <mergeCell ref="W99:W100"/>
    <mergeCell ref="W101:W102"/>
    <mergeCell ref="W15:W16"/>
    <mergeCell ref="W55:W56"/>
    <mergeCell ref="X109:X110"/>
    <mergeCell ref="V99:V100"/>
    <mergeCell ref="X99:X100"/>
    <mergeCell ref="V101:V102"/>
    <mergeCell ref="X101:X102"/>
    <mergeCell ref="V113:V114"/>
    <mergeCell ref="X113:X114"/>
    <mergeCell ref="V111:V112"/>
    <mergeCell ref="X111:X112"/>
    <mergeCell ref="V105:V106"/>
    <mergeCell ref="X103:X104"/>
    <mergeCell ref="X91:X92"/>
    <mergeCell ref="B93:B94"/>
    <mergeCell ref="S93:S94"/>
    <mergeCell ref="V93:V94"/>
    <mergeCell ref="X97:X98"/>
    <mergeCell ref="V95:V96"/>
    <mergeCell ref="B89:B90"/>
    <mergeCell ref="S89:S90"/>
    <mergeCell ref="X93:X94"/>
    <mergeCell ref="X105:X106"/>
    <mergeCell ref="V107:V108"/>
    <mergeCell ref="X107:X108"/>
    <mergeCell ref="X95:X96"/>
    <mergeCell ref="B97:B98"/>
    <mergeCell ref="S97:S98"/>
    <mergeCell ref="V97:V98"/>
    <mergeCell ref="V89:V90"/>
    <mergeCell ref="X89:X90"/>
    <mergeCell ref="V91:V92"/>
    <mergeCell ref="B81:B82"/>
    <mergeCell ref="S81:S82"/>
    <mergeCell ref="V81:V82"/>
    <mergeCell ref="X81:X82"/>
    <mergeCell ref="V83:V84"/>
    <mergeCell ref="X83:X84"/>
    <mergeCell ref="W83:W84"/>
    <mergeCell ref="S85:S86"/>
    <mergeCell ref="V85:V86"/>
    <mergeCell ref="X85:X86"/>
    <mergeCell ref="V87:V88"/>
    <mergeCell ref="X87:X88"/>
    <mergeCell ref="W85:W86"/>
    <mergeCell ref="W87:W88"/>
    <mergeCell ref="V77:V78"/>
    <mergeCell ref="X77:X78"/>
    <mergeCell ref="U79:U90"/>
    <mergeCell ref="V79:V80"/>
    <mergeCell ref="X79:X80"/>
    <mergeCell ref="W89:W90"/>
    <mergeCell ref="U71:U78"/>
    <mergeCell ref="V71:V72"/>
    <mergeCell ref="X71:X72"/>
    <mergeCell ref="W71:W72"/>
    <mergeCell ref="B77:B78"/>
    <mergeCell ref="V67:V68"/>
    <mergeCell ref="X67:X68"/>
    <mergeCell ref="B69:B70"/>
    <mergeCell ref="S69:S70"/>
    <mergeCell ref="V69:V70"/>
    <mergeCell ref="X69:X70"/>
    <mergeCell ref="W67:W68"/>
    <mergeCell ref="W69:W70"/>
    <mergeCell ref="S77:S78"/>
    <mergeCell ref="B73:B74"/>
    <mergeCell ref="S73:S74"/>
    <mergeCell ref="V73:V74"/>
    <mergeCell ref="X73:X74"/>
    <mergeCell ref="V75:V76"/>
    <mergeCell ref="X75:X76"/>
    <mergeCell ref="W73:W74"/>
    <mergeCell ref="W75:W76"/>
    <mergeCell ref="B61:B62"/>
    <mergeCell ref="S61:S62"/>
    <mergeCell ref="V61:V62"/>
    <mergeCell ref="X61:X62"/>
    <mergeCell ref="W59:W60"/>
    <mergeCell ref="W61:W62"/>
    <mergeCell ref="S65:S66"/>
    <mergeCell ref="V65:V66"/>
    <mergeCell ref="X65:X66"/>
    <mergeCell ref="W63:W64"/>
    <mergeCell ref="W65:W66"/>
    <mergeCell ref="V59:V60"/>
    <mergeCell ref="X59:X60"/>
    <mergeCell ref="V55:V56"/>
    <mergeCell ref="X55:X56"/>
    <mergeCell ref="B57:B58"/>
    <mergeCell ref="S57:S58"/>
    <mergeCell ref="U57:U70"/>
    <mergeCell ref="V57:V58"/>
    <mergeCell ref="X57:X58"/>
    <mergeCell ref="V63:V64"/>
    <mergeCell ref="X63:X64"/>
    <mergeCell ref="B65:B66"/>
    <mergeCell ref="V51:V52"/>
    <mergeCell ref="X51:X52"/>
    <mergeCell ref="B53:B54"/>
    <mergeCell ref="S53:S54"/>
    <mergeCell ref="V53:V54"/>
    <mergeCell ref="X53:X54"/>
    <mergeCell ref="V47:V48"/>
    <mergeCell ref="X47:X48"/>
    <mergeCell ref="B49:B50"/>
    <mergeCell ref="S49:S50"/>
    <mergeCell ref="V49:V50"/>
    <mergeCell ref="X49:X50"/>
    <mergeCell ref="V39:V40"/>
    <mergeCell ref="X39:X40"/>
    <mergeCell ref="B41:B42"/>
    <mergeCell ref="S41:S42"/>
    <mergeCell ref="V41:V42"/>
    <mergeCell ref="X41:X42"/>
    <mergeCell ref="W39:W40"/>
    <mergeCell ref="W41:W42"/>
    <mergeCell ref="V43:V44"/>
    <mergeCell ref="X43:X44"/>
    <mergeCell ref="B45:B46"/>
    <mergeCell ref="S45:S46"/>
    <mergeCell ref="V45:V46"/>
    <mergeCell ref="X45:X46"/>
    <mergeCell ref="W43:W44"/>
    <mergeCell ref="W45:W46"/>
    <mergeCell ref="B33:B34"/>
    <mergeCell ref="S33:S34"/>
    <mergeCell ref="V33:V34"/>
    <mergeCell ref="X33:X34"/>
    <mergeCell ref="W31:W32"/>
    <mergeCell ref="W33:W34"/>
    <mergeCell ref="B37:B38"/>
    <mergeCell ref="S37:S38"/>
    <mergeCell ref="V37:V38"/>
    <mergeCell ref="X37:X38"/>
    <mergeCell ref="W35:W36"/>
    <mergeCell ref="W37:W38"/>
    <mergeCell ref="AF25:AF26"/>
    <mergeCell ref="AG25:AG26"/>
    <mergeCell ref="AH25:AH26"/>
    <mergeCell ref="AI25:AI26"/>
    <mergeCell ref="V35:V36"/>
    <mergeCell ref="X35:X36"/>
    <mergeCell ref="V31:V32"/>
    <mergeCell ref="X31:X32"/>
    <mergeCell ref="AJ25:AJ26"/>
    <mergeCell ref="V27:V28"/>
    <mergeCell ref="X27:X28"/>
    <mergeCell ref="B29:B30"/>
    <mergeCell ref="S29:S30"/>
    <mergeCell ref="V29:V30"/>
    <mergeCell ref="X29:X30"/>
    <mergeCell ref="W29:W30"/>
    <mergeCell ref="AD25:AD26"/>
    <mergeCell ref="AE25:AE26"/>
    <mergeCell ref="AG23:AG24"/>
    <mergeCell ref="AH23:AH24"/>
    <mergeCell ref="AI23:AI24"/>
    <mergeCell ref="AJ23:AJ24"/>
    <mergeCell ref="B25:B26"/>
    <mergeCell ref="S25:S26"/>
    <mergeCell ref="V25:V26"/>
    <mergeCell ref="X25:X26"/>
    <mergeCell ref="V23:V24"/>
    <mergeCell ref="X23:X24"/>
    <mergeCell ref="B21:B22"/>
    <mergeCell ref="S21:S22"/>
    <mergeCell ref="V21:V22"/>
    <mergeCell ref="X21:X22"/>
    <mergeCell ref="AC21:AC22"/>
    <mergeCell ref="AF23:AF24"/>
    <mergeCell ref="AC23:AC24"/>
    <mergeCell ref="AD23:AD24"/>
    <mergeCell ref="AE23:AE24"/>
    <mergeCell ref="W21:W22"/>
    <mergeCell ref="AJ19:AJ20"/>
    <mergeCell ref="AD21:AD22"/>
    <mergeCell ref="AE21:AE22"/>
    <mergeCell ref="AF21:AF22"/>
    <mergeCell ref="AG21:AG22"/>
    <mergeCell ref="AH21:AH22"/>
    <mergeCell ref="AJ21:AJ22"/>
    <mergeCell ref="V19:V20"/>
    <mergeCell ref="X19:X20"/>
    <mergeCell ref="AC19:AC20"/>
    <mergeCell ref="AD19:AD20"/>
    <mergeCell ref="AE19:AE20"/>
    <mergeCell ref="AG19:AG20"/>
    <mergeCell ref="AD15:AD16"/>
    <mergeCell ref="AE15:AE16"/>
    <mergeCell ref="AG17:AG18"/>
    <mergeCell ref="AJ17:AJ18"/>
    <mergeCell ref="AG15:AG16"/>
    <mergeCell ref="AJ15:AJ16"/>
    <mergeCell ref="AE17:AE18"/>
    <mergeCell ref="B17:B18"/>
    <mergeCell ref="S17:S18"/>
    <mergeCell ref="V17:V18"/>
    <mergeCell ref="X17:X18"/>
    <mergeCell ref="AC17:AC18"/>
    <mergeCell ref="AD17:AD18"/>
    <mergeCell ref="AJ13:AJ14"/>
    <mergeCell ref="V15:V16"/>
    <mergeCell ref="AC9:AC10"/>
    <mergeCell ref="AD9:AD10"/>
    <mergeCell ref="V11:V12"/>
    <mergeCell ref="X11:X12"/>
    <mergeCell ref="AC11:AC12"/>
    <mergeCell ref="AD11:AD12"/>
    <mergeCell ref="X15:X16"/>
    <mergeCell ref="AC15:AC16"/>
    <mergeCell ref="B13:B14"/>
    <mergeCell ref="S13:S14"/>
    <mergeCell ref="V13:V14"/>
    <mergeCell ref="X13:X14"/>
    <mergeCell ref="AC13:AC14"/>
    <mergeCell ref="AD13:AD14"/>
    <mergeCell ref="W13:W14"/>
    <mergeCell ref="AC7:AC8"/>
    <mergeCell ref="AD7:AD8"/>
    <mergeCell ref="AC5:AC6"/>
    <mergeCell ref="AD5:AD6"/>
    <mergeCell ref="AE5:AE6"/>
    <mergeCell ref="AJ11:AJ12"/>
    <mergeCell ref="V3:X3"/>
    <mergeCell ref="D4:E4"/>
    <mergeCell ref="I4:L4"/>
    <mergeCell ref="P4:Q4"/>
    <mergeCell ref="AI5:AI6"/>
    <mergeCell ref="AJ5:AJ6"/>
    <mergeCell ref="AF5:AF6"/>
    <mergeCell ref="AG5:AG6"/>
    <mergeCell ref="AH5:AH6"/>
    <mergeCell ref="AC4:AD4"/>
    <mergeCell ref="B5:B6"/>
    <mergeCell ref="S5:S6"/>
    <mergeCell ref="V5:V6"/>
    <mergeCell ref="X5:X6"/>
    <mergeCell ref="B9:B10"/>
    <mergeCell ref="S9:S10"/>
    <mergeCell ref="V9:V10"/>
    <mergeCell ref="X9:X10"/>
    <mergeCell ref="V7:V8"/>
    <mergeCell ref="X7:X8"/>
  </mergeCells>
  <printOptions horizontalCentered="1" verticalCentered="1"/>
  <pageMargins left="0" right="0" top="0" bottom="0" header="0" footer="0"/>
  <pageSetup fitToWidth="0" fitToHeight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="60" zoomScalePageLayoutView="0" workbookViewId="0" topLeftCell="A1">
      <selection activeCell="F12" sqref="F12"/>
    </sheetView>
  </sheetViews>
  <sheetFormatPr defaultColWidth="9.140625" defaultRowHeight="15"/>
  <cols>
    <col min="1" max="1" width="12.28125" style="185" customWidth="1"/>
    <col min="2" max="2" width="23.421875" style="184" customWidth="1"/>
    <col min="3" max="3" width="26.7109375" style="184" customWidth="1"/>
    <col min="4" max="4" width="22.421875" style="184" customWidth="1"/>
    <col min="5" max="5" width="26.7109375" style="184" customWidth="1"/>
    <col min="6" max="6" width="22.421875" style="184" customWidth="1"/>
    <col min="7" max="7" width="26.7109375" style="184" customWidth="1"/>
    <col min="8" max="8" width="22.421875" style="184" customWidth="1"/>
    <col min="9" max="9" width="26.7109375" style="184" customWidth="1"/>
    <col min="10" max="16384" width="9.00390625" style="185" customWidth="1"/>
  </cols>
  <sheetData>
    <row r="1" spans="1:9" s="182" customFormat="1" ht="38.25" customHeight="1">
      <c r="A1" s="234" t="s">
        <v>189</v>
      </c>
      <c r="B1" s="234"/>
      <c r="C1" s="234"/>
      <c r="D1" s="234"/>
      <c r="E1" s="234"/>
      <c r="F1" s="234"/>
      <c r="G1" s="234"/>
      <c r="H1" s="234"/>
      <c r="I1" s="234"/>
    </row>
    <row r="2" ht="32.25" customHeight="1" thickBot="1">
      <c r="A2" s="183" t="s">
        <v>190</v>
      </c>
    </row>
    <row r="3" spans="1:9" ht="36.75" customHeight="1" thickBot="1">
      <c r="A3" s="186" t="s">
        <v>191</v>
      </c>
      <c r="B3" s="229" t="s">
        <v>203</v>
      </c>
      <c r="C3" s="230"/>
      <c r="D3" s="229" t="s">
        <v>192</v>
      </c>
      <c r="E3" s="230"/>
      <c r="F3" s="229" t="s">
        <v>204</v>
      </c>
      <c r="G3" s="230"/>
      <c r="H3" s="229" t="s">
        <v>205</v>
      </c>
      <c r="I3" s="230"/>
    </row>
    <row r="4" spans="1:9" ht="36.75" customHeight="1">
      <c r="A4" s="187"/>
      <c r="B4" s="188" t="s">
        <v>193</v>
      </c>
      <c r="C4" s="189" t="s">
        <v>194</v>
      </c>
      <c r="D4" s="188" t="s">
        <v>193</v>
      </c>
      <c r="E4" s="189" t="s">
        <v>194</v>
      </c>
      <c r="F4" s="188" t="s">
        <v>193</v>
      </c>
      <c r="G4" s="189" t="s">
        <v>194</v>
      </c>
      <c r="H4" s="188" t="s">
        <v>193</v>
      </c>
      <c r="I4" s="189" t="s">
        <v>194</v>
      </c>
    </row>
    <row r="5" spans="1:9" ht="36.75" customHeight="1">
      <c r="A5" s="190" t="s">
        <v>195</v>
      </c>
      <c r="B5" s="249" t="s">
        <v>206</v>
      </c>
      <c r="C5" s="250" t="s">
        <v>210</v>
      </c>
      <c r="D5" s="249" t="s">
        <v>214</v>
      </c>
      <c r="E5" s="250" t="s">
        <v>215</v>
      </c>
      <c r="F5" s="251" t="s">
        <v>220</v>
      </c>
      <c r="G5" s="252" t="s">
        <v>221</v>
      </c>
      <c r="H5" s="251" t="s">
        <v>205</v>
      </c>
      <c r="I5" s="252" t="s">
        <v>211</v>
      </c>
    </row>
    <row r="6" spans="1:9" ht="36.75" customHeight="1">
      <c r="A6" s="190" t="s">
        <v>196</v>
      </c>
      <c r="B6" s="249" t="s">
        <v>208</v>
      </c>
      <c r="C6" s="250" t="s">
        <v>209</v>
      </c>
      <c r="D6" s="249" t="s">
        <v>216</v>
      </c>
      <c r="E6" s="250" t="s">
        <v>217</v>
      </c>
      <c r="F6" s="251" t="s">
        <v>222</v>
      </c>
      <c r="G6" s="252" t="s">
        <v>223</v>
      </c>
      <c r="H6" s="251" t="s">
        <v>226</v>
      </c>
      <c r="I6" s="252" t="s">
        <v>227</v>
      </c>
    </row>
    <row r="7" spans="1:9" ht="36.75" customHeight="1">
      <c r="A7" s="235" t="s">
        <v>197</v>
      </c>
      <c r="B7" s="249" t="s">
        <v>230</v>
      </c>
      <c r="C7" s="250" t="s">
        <v>231</v>
      </c>
      <c r="D7" s="249" t="s">
        <v>218</v>
      </c>
      <c r="E7" s="250" t="s">
        <v>219</v>
      </c>
      <c r="F7" s="251" t="s">
        <v>224</v>
      </c>
      <c r="G7" s="252" t="s">
        <v>225</v>
      </c>
      <c r="H7" s="251" t="s">
        <v>228</v>
      </c>
      <c r="I7" s="252" t="s">
        <v>229</v>
      </c>
    </row>
    <row r="8" spans="1:9" ht="36.75" customHeight="1" thickBot="1">
      <c r="A8" s="236"/>
      <c r="B8" s="253" t="s">
        <v>232</v>
      </c>
      <c r="C8" s="254" t="s">
        <v>233</v>
      </c>
      <c r="D8" s="253"/>
      <c r="E8" s="254"/>
      <c r="F8" s="255"/>
      <c r="G8" s="256"/>
      <c r="H8" s="255"/>
      <c r="I8" s="256"/>
    </row>
    <row r="9" ht="36.75" customHeight="1"/>
    <row r="10" ht="36.75" customHeight="1" thickBot="1">
      <c r="A10" s="183" t="s">
        <v>198</v>
      </c>
    </row>
    <row r="11" spans="1:3" ht="36.75" customHeight="1" thickBot="1">
      <c r="A11" s="191" t="s">
        <v>191</v>
      </c>
      <c r="B11" s="229" t="s">
        <v>203</v>
      </c>
      <c r="C11" s="230"/>
    </row>
    <row r="12" spans="1:3" ht="36.75" customHeight="1">
      <c r="A12" s="192"/>
      <c r="B12" s="248" t="s">
        <v>193</v>
      </c>
      <c r="C12" s="247" t="s">
        <v>194</v>
      </c>
    </row>
    <row r="13" spans="1:3" ht="36.75" customHeight="1">
      <c r="A13" s="192" t="s">
        <v>195</v>
      </c>
      <c r="B13" s="249" t="s">
        <v>199</v>
      </c>
      <c r="C13" s="250" t="s">
        <v>200</v>
      </c>
    </row>
    <row r="14" spans="1:3" ht="36.75" customHeight="1">
      <c r="A14" s="231" t="s">
        <v>196</v>
      </c>
      <c r="B14" s="249" t="s">
        <v>201</v>
      </c>
      <c r="C14" s="250" t="s">
        <v>207</v>
      </c>
    </row>
    <row r="15" spans="1:3" ht="36.75" customHeight="1">
      <c r="A15" s="232"/>
      <c r="B15" s="249" t="s">
        <v>91</v>
      </c>
      <c r="C15" s="250" t="s">
        <v>202</v>
      </c>
    </row>
    <row r="16" spans="1:3" ht="36.75" customHeight="1">
      <c r="A16" s="231" t="s">
        <v>197</v>
      </c>
      <c r="B16" s="249" t="s">
        <v>230</v>
      </c>
      <c r="C16" s="250" t="s">
        <v>231</v>
      </c>
    </row>
    <row r="17" spans="1:3" ht="36.75" customHeight="1" thickBot="1">
      <c r="A17" s="233"/>
      <c r="B17" s="249" t="s">
        <v>232</v>
      </c>
      <c r="C17" s="250" t="s">
        <v>233</v>
      </c>
    </row>
  </sheetData>
  <sheetProtection/>
  <mergeCells count="9">
    <mergeCell ref="B11:C11"/>
    <mergeCell ref="A14:A15"/>
    <mergeCell ref="A16:A17"/>
    <mergeCell ref="A1:I1"/>
    <mergeCell ref="B3:C3"/>
    <mergeCell ref="D3:E3"/>
    <mergeCell ref="F3:G3"/>
    <mergeCell ref="H3:I3"/>
    <mergeCell ref="A7:A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55" zoomScalePageLayoutView="0" workbookViewId="0" topLeftCell="A1">
      <selection activeCell="C12" sqref="C12"/>
    </sheetView>
  </sheetViews>
  <sheetFormatPr defaultColWidth="9.140625" defaultRowHeight="15"/>
  <cols>
    <col min="1" max="1" width="3.28125" style="156" bestFit="1" customWidth="1"/>
    <col min="2" max="2" width="11.421875" style="181" bestFit="1" customWidth="1"/>
    <col min="3" max="6" width="26.00390625" style="0" customWidth="1"/>
  </cols>
  <sheetData>
    <row r="1" spans="1:20" ht="18.75">
      <c r="A1" s="243" t="s">
        <v>212</v>
      </c>
      <c r="B1" s="243"/>
      <c r="C1" s="243"/>
      <c r="D1" s="243"/>
      <c r="E1" s="243"/>
      <c r="F1" s="243"/>
      <c r="G1" s="155"/>
      <c r="H1" s="155"/>
      <c r="I1" s="155"/>
      <c r="J1" s="155"/>
      <c r="K1" s="155"/>
      <c r="M1" s="155"/>
      <c r="N1" s="155"/>
      <c r="O1" s="155"/>
      <c r="P1" s="155"/>
      <c r="Q1" s="155"/>
      <c r="R1" s="155"/>
      <c r="S1" s="155"/>
      <c r="T1" s="155"/>
    </row>
    <row r="2" spans="2:6" ht="37.5" customHeight="1" thickBot="1">
      <c r="B2" s="157"/>
      <c r="D2" s="244" t="s">
        <v>176</v>
      </c>
      <c r="E2" s="244"/>
      <c r="F2" s="244"/>
    </row>
    <row r="3" spans="1:6" ht="33" customHeight="1">
      <c r="A3" s="245" t="s">
        <v>177</v>
      </c>
      <c r="B3" s="158" t="s">
        <v>178</v>
      </c>
      <c r="C3" s="159" t="s">
        <v>178</v>
      </c>
      <c r="D3" s="159" t="s">
        <v>178</v>
      </c>
      <c r="E3" s="159" t="s">
        <v>178</v>
      </c>
      <c r="F3" s="160" t="s">
        <v>179</v>
      </c>
    </row>
    <row r="4" spans="1:6" ht="33" customHeight="1">
      <c r="A4" s="246"/>
      <c r="B4" s="161" t="s">
        <v>180</v>
      </c>
      <c r="C4" s="162" t="s">
        <v>181</v>
      </c>
      <c r="D4" s="162" t="s">
        <v>182</v>
      </c>
      <c r="E4" s="162" t="s">
        <v>181</v>
      </c>
      <c r="F4" s="163"/>
    </row>
    <row r="5" spans="1:6" ht="34.5" customHeight="1">
      <c r="A5" s="237">
        <v>1</v>
      </c>
      <c r="B5" s="164" t="s">
        <v>183</v>
      </c>
      <c r="C5" s="164" t="s">
        <v>184</v>
      </c>
      <c r="D5" s="164" t="s">
        <v>184</v>
      </c>
      <c r="E5" s="164" t="s">
        <v>184</v>
      </c>
      <c r="F5" s="165" t="s">
        <v>184</v>
      </c>
    </row>
    <row r="6" spans="1:6" ht="34.5" customHeight="1">
      <c r="A6" s="238"/>
      <c r="B6" s="166" t="s">
        <v>185</v>
      </c>
      <c r="C6" s="167"/>
      <c r="D6" s="167"/>
      <c r="E6" s="167"/>
      <c r="F6" s="168"/>
    </row>
    <row r="7" spans="1:6" ht="34.5" customHeight="1">
      <c r="A7" s="238"/>
      <c r="B7" s="166" t="s">
        <v>186</v>
      </c>
      <c r="C7" s="167"/>
      <c r="D7" s="167"/>
      <c r="E7" s="167"/>
      <c r="F7" s="168"/>
    </row>
    <row r="8" spans="1:6" ht="34.5" customHeight="1">
      <c r="A8" s="239"/>
      <c r="B8" s="169" t="s">
        <v>187</v>
      </c>
      <c r="C8" s="170"/>
      <c r="D8" s="170"/>
      <c r="E8" s="170"/>
      <c r="F8" s="171"/>
    </row>
    <row r="9" spans="1:6" ht="34.5" customHeight="1">
      <c r="A9" s="237">
        <v>2</v>
      </c>
      <c r="B9" s="164" t="s">
        <v>183</v>
      </c>
      <c r="C9" s="164" t="s">
        <v>188</v>
      </c>
      <c r="D9" s="164" t="s">
        <v>188</v>
      </c>
      <c r="E9" s="164" t="s">
        <v>188</v>
      </c>
      <c r="F9" s="165" t="s">
        <v>188</v>
      </c>
    </row>
    <row r="10" spans="1:6" ht="34.5" customHeight="1">
      <c r="A10" s="238"/>
      <c r="B10" s="166" t="s">
        <v>185</v>
      </c>
      <c r="C10" s="167"/>
      <c r="D10" s="167"/>
      <c r="E10" s="167"/>
      <c r="F10" s="168"/>
    </row>
    <row r="11" spans="1:6" ht="34.5" customHeight="1">
      <c r="A11" s="238"/>
      <c r="B11" s="166" t="s">
        <v>186</v>
      </c>
      <c r="C11" s="167"/>
      <c r="D11" s="167"/>
      <c r="E11" s="167"/>
      <c r="F11" s="168"/>
    </row>
    <row r="12" spans="1:6" ht="34.5" customHeight="1">
      <c r="A12" s="239"/>
      <c r="B12" s="169" t="s">
        <v>187</v>
      </c>
      <c r="C12" s="170"/>
      <c r="D12" s="170"/>
      <c r="E12" s="170"/>
      <c r="F12" s="171"/>
    </row>
    <row r="13" spans="1:6" ht="34.5" customHeight="1">
      <c r="A13" s="240">
        <v>3</v>
      </c>
      <c r="B13" s="172" t="s">
        <v>183</v>
      </c>
      <c r="C13" s="172" t="s">
        <v>188</v>
      </c>
      <c r="D13" s="172" t="s">
        <v>188</v>
      </c>
      <c r="E13" s="172" t="s">
        <v>188</v>
      </c>
      <c r="F13" s="173" t="s">
        <v>188</v>
      </c>
    </row>
    <row r="14" spans="1:6" ht="34.5" customHeight="1">
      <c r="A14" s="238"/>
      <c r="B14" s="166" t="s">
        <v>185</v>
      </c>
      <c r="C14" s="167"/>
      <c r="D14" s="167"/>
      <c r="E14" s="167"/>
      <c r="F14" s="168"/>
    </row>
    <row r="15" spans="1:6" ht="34.5" customHeight="1">
      <c r="A15" s="238"/>
      <c r="B15" s="166" t="s">
        <v>186</v>
      </c>
      <c r="C15" s="167"/>
      <c r="D15" s="167"/>
      <c r="E15" s="167"/>
      <c r="F15" s="168"/>
    </row>
    <row r="16" spans="1:6" ht="34.5" customHeight="1">
      <c r="A16" s="241"/>
      <c r="B16" s="161" t="s">
        <v>187</v>
      </c>
      <c r="C16" s="174"/>
      <c r="D16" s="174"/>
      <c r="E16" s="174"/>
      <c r="F16" s="175"/>
    </row>
    <row r="17" spans="1:6" ht="34.5" customHeight="1">
      <c r="A17" s="237">
        <v>4</v>
      </c>
      <c r="B17" s="164" t="s">
        <v>183</v>
      </c>
      <c r="C17" s="164" t="s">
        <v>188</v>
      </c>
      <c r="D17" s="164" t="s">
        <v>188</v>
      </c>
      <c r="E17" s="164" t="s">
        <v>188</v>
      </c>
      <c r="F17" s="165" t="s">
        <v>188</v>
      </c>
    </row>
    <row r="18" spans="1:6" ht="34.5" customHeight="1">
      <c r="A18" s="238"/>
      <c r="B18" s="166" t="s">
        <v>185</v>
      </c>
      <c r="C18" s="167"/>
      <c r="D18" s="167"/>
      <c r="E18" s="167"/>
      <c r="F18" s="168"/>
    </row>
    <row r="19" spans="1:6" ht="34.5" customHeight="1">
      <c r="A19" s="238"/>
      <c r="B19" s="166" t="s">
        <v>186</v>
      </c>
      <c r="C19" s="167"/>
      <c r="D19" s="167"/>
      <c r="E19" s="167"/>
      <c r="F19" s="168"/>
    </row>
    <row r="20" spans="1:6" ht="34.5" customHeight="1">
      <c r="A20" s="239"/>
      <c r="B20" s="169" t="s">
        <v>187</v>
      </c>
      <c r="C20" s="170"/>
      <c r="D20" s="170"/>
      <c r="E20" s="170"/>
      <c r="F20" s="171"/>
    </row>
    <row r="21" spans="1:6" ht="34.5" customHeight="1">
      <c r="A21" s="240">
        <v>5</v>
      </c>
      <c r="B21" s="172" t="s">
        <v>183</v>
      </c>
      <c r="C21" s="176"/>
      <c r="D21" s="176"/>
      <c r="E21" s="176"/>
      <c r="F21" s="177"/>
    </row>
    <row r="22" spans="1:6" ht="34.5" customHeight="1">
      <c r="A22" s="238"/>
      <c r="B22" s="166" t="s">
        <v>185</v>
      </c>
      <c r="C22" s="167"/>
      <c r="D22" s="167"/>
      <c r="E22" s="167"/>
      <c r="F22" s="168"/>
    </row>
    <row r="23" spans="1:6" ht="34.5" customHeight="1">
      <c r="A23" s="238"/>
      <c r="B23" s="166" t="s">
        <v>186</v>
      </c>
      <c r="C23" s="167"/>
      <c r="D23" s="167"/>
      <c r="E23" s="167"/>
      <c r="F23" s="168"/>
    </row>
    <row r="24" spans="1:6" ht="34.5" customHeight="1">
      <c r="A24" s="241"/>
      <c r="B24" s="161" t="s">
        <v>187</v>
      </c>
      <c r="C24" s="174"/>
      <c r="D24" s="174"/>
      <c r="E24" s="174"/>
      <c r="F24" s="175"/>
    </row>
    <row r="25" spans="1:6" ht="34.5" customHeight="1">
      <c r="A25" s="237">
        <v>6</v>
      </c>
      <c r="B25" s="164" t="s">
        <v>183</v>
      </c>
      <c r="C25" s="164" t="s">
        <v>188</v>
      </c>
      <c r="D25" s="164" t="s">
        <v>188</v>
      </c>
      <c r="E25" s="164" t="s">
        <v>188</v>
      </c>
      <c r="F25" s="165" t="s">
        <v>188</v>
      </c>
    </row>
    <row r="26" spans="1:6" ht="34.5" customHeight="1">
      <c r="A26" s="238"/>
      <c r="B26" s="166" t="s">
        <v>185</v>
      </c>
      <c r="C26" s="167"/>
      <c r="D26" s="167"/>
      <c r="E26" s="167"/>
      <c r="F26" s="168"/>
    </row>
    <row r="27" spans="1:6" ht="34.5" customHeight="1">
      <c r="A27" s="238"/>
      <c r="B27" s="166" t="s">
        <v>186</v>
      </c>
      <c r="C27" s="167"/>
      <c r="D27" s="167"/>
      <c r="E27" s="167"/>
      <c r="F27" s="168"/>
    </row>
    <row r="28" spans="1:6" ht="34.5" customHeight="1">
      <c r="A28" s="239"/>
      <c r="B28" s="169" t="s">
        <v>187</v>
      </c>
      <c r="C28" s="170"/>
      <c r="D28" s="170"/>
      <c r="E28" s="170"/>
      <c r="F28" s="171"/>
    </row>
    <row r="29" spans="1:6" ht="34.5" customHeight="1">
      <c r="A29" s="240">
        <v>7</v>
      </c>
      <c r="B29" s="172" t="s">
        <v>183</v>
      </c>
      <c r="C29" s="172" t="s">
        <v>188</v>
      </c>
      <c r="D29" s="172" t="s">
        <v>188</v>
      </c>
      <c r="E29" s="172" t="s">
        <v>188</v>
      </c>
      <c r="F29" s="173" t="s">
        <v>188</v>
      </c>
    </row>
    <row r="30" spans="1:6" ht="34.5" customHeight="1">
      <c r="A30" s="238"/>
      <c r="B30" s="166" t="s">
        <v>185</v>
      </c>
      <c r="C30" s="167"/>
      <c r="D30" s="167"/>
      <c r="E30" s="167"/>
      <c r="F30" s="168"/>
    </row>
    <row r="31" spans="1:6" ht="34.5" customHeight="1">
      <c r="A31" s="238"/>
      <c r="B31" s="166" t="s">
        <v>186</v>
      </c>
      <c r="C31" s="167"/>
      <c r="D31" s="167"/>
      <c r="E31" s="167"/>
      <c r="F31" s="168"/>
    </row>
    <row r="32" spans="1:6" ht="34.5" customHeight="1" thickBot="1">
      <c r="A32" s="242"/>
      <c r="B32" s="178" t="s">
        <v>187</v>
      </c>
      <c r="C32" s="179"/>
      <c r="D32" s="179"/>
      <c r="E32" s="179"/>
      <c r="F32" s="180"/>
    </row>
  </sheetData>
  <sheetProtection/>
  <mergeCells count="10">
    <mergeCell ref="A17:A20"/>
    <mergeCell ref="A21:A24"/>
    <mergeCell ref="A25:A28"/>
    <mergeCell ref="A29:A32"/>
    <mergeCell ref="A1:F1"/>
    <mergeCell ref="D2:F2"/>
    <mergeCell ref="A3:A4"/>
    <mergeCell ref="A5:A8"/>
    <mergeCell ref="A9:A12"/>
    <mergeCell ref="A13:A16"/>
  </mergeCells>
  <printOptions horizontalCentered="1" verticalCentered="1"/>
  <pageMargins left="0.31496062992125984" right="0.2755905511811024" top="0.5118110236220472" bottom="0.472440944881889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谷本　佳昭</cp:lastModifiedBy>
  <cp:lastPrinted>2015-02-21T04:16:49Z</cp:lastPrinted>
  <dcterms:created xsi:type="dcterms:W3CDTF">2015-02-12T09:15:03Z</dcterms:created>
  <dcterms:modified xsi:type="dcterms:W3CDTF">2015-02-21T04:16:52Z</dcterms:modified>
  <cp:category/>
  <cp:version/>
  <cp:contentType/>
  <cp:contentStatus/>
</cp:coreProperties>
</file>